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Admin\Desktop\Dai hoi X\"/>
    </mc:Choice>
  </mc:AlternateContent>
  <xr:revisionPtr revIDLastSave="0" documentId="13_ncr:1_{9042DDFB-F946-48B7-80AA-C2C5C14B5351}" xr6:coauthVersionLast="36" xr6:coauthVersionMax="36" xr10:uidLastSave="{00000000-0000-0000-0000-000000000000}"/>
  <bookViews>
    <workbookView xWindow="0" yWindow="0" windowWidth="15270" windowHeight="7380" xr2:uid="{8956387E-F2AD-40CA-BA70-86AE34553D8F}"/>
  </bookViews>
  <sheets>
    <sheet name="DANH SACH DAI BIEU" sheetId="2" r:id="rId1"/>
    <sheet name="THONG TIN HAU CAN AN NINH" sheetId="5" r:id="rId2"/>
    <sheet name="MA" sheetId="3" state="hidden" r:id="rId3"/>
    <sheet name="Phu luc" sheetId="4" state="hidden" r:id="rId4"/>
    <sheet name="GIAY MOI" sheetId="6" state="hidden" r:id="rId5"/>
  </sheets>
  <definedNames>
    <definedName name="daibieu">MA!$A$2:$A$54</definedName>
    <definedName name="dantoc">MA!$C$2:$C$57</definedName>
    <definedName name="linhvuc">MA!$E$2:$E$10</definedName>
    <definedName name="tongiao">MA!$D$2:$D$16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6" l="1"/>
  <c r="F30" i="6"/>
  <c r="F29" i="6"/>
  <c r="F28" i="6"/>
  <c r="F27" i="6"/>
  <c r="F26" i="6"/>
  <c r="F25" i="6"/>
  <c r="F24" i="6"/>
  <c r="F23" i="6"/>
  <c r="F22" i="6"/>
  <c r="F21" i="6"/>
  <c r="F20" i="6"/>
  <c r="F19" i="6"/>
  <c r="F18" i="6"/>
  <c r="F17" i="6"/>
  <c r="F16" i="6"/>
  <c r="F15" i="6"/>
  <c r="F14" i="6"/>
  <c r="F13" i="6"/>
  <c r="F12" i="6"/>
  <c r="F11" i="6"/>
  <c r="F10" i="6"/>
  <c r="F9" i="6"/>
  <c r="F8" i="6"/>
  <c r="F7" i="6"/>
  <c r="F6" i="6"/>
  <c r="F5" i="6"/>
  <c r="F4" i="6"/>
  <c r="F3" i="6"/>
  <c r="F2" i="6"/>
  <c r="J2" i="6"/>
  <c r="N57" i="2" l="1"/>
  <c r="N56" i="2"/>
  <c r="N55" i="2"/>
  <c r="N54" i="2"/>
  <c r="N53" i="2"/>
  <c r="N52" i="2"/>
  <c r="N51" i="2"/>
  <c r="N50" i="2"/>
  <c r="N49" i="2"/>
  <c r="N39" i="2"/>
  <c r="N38" i="2"/>
  <c r="N37" i="2"/>
  <c r="N36" i="2"/>
  <c r="N35" i="2"/>
  <c r="N20" i="2"/>
  <c r="N19" i="2"/>
  <c r="N18" i="2"/>
  <c r="N17" i="2"/>
  <c r="N16" i="2"/>
  <c r="N15" i="2"/>
  <c r="N14" i="2"/>
  <c r="N13" i="2"/>
  <c r="N12" i="2"/>
  <c r="N11" i="2"/>
  <c r="N10" i="2"/>
  <c r="N9" i="2"/>
  <c r="N8" i="2"/>
  <c r="N7" i="2"/>
  <c r="N6" i="2"/>
  <c r="N5" i="2"/>
  <c r="J18" i="6" l="1"/>
  <c r="K18" i="6"/>
  <c r="J19" i="6"/>
  <c r="K19" i="6"/>
  <c r="B19" i="6" s="1"/>
  <c r="J20" i="6"/>
  <c r="K20" i="6"/>
  <c r="J21" i="6"/>
  <c r="K21" i="6"/>
  <c r="B21" i="6" s="1"/>
  <c r="J22" i="6"/>
  <c r="K22" i="6"/>
  <c r="J23" i="6"/>
  <c r="K23" i="6"/>
  <c r="B23" i="6" s="1"/>
  <c r="J24" i="6"/>
  <c r="K24" i="6"/>
  <c r="J25" i="6"/>
  <c r="K25" i="6"/>
  <c r="B25" i="6" s="1"/>
  <c r="J26" i="6"/>
  <c r="K26" i="6"/>
  <c r="J27" i="6"/>
  <c r="K27" i="6"/>
  <c r="B27" i="6" s="1"/>
  <c r="J28" i="6"/>
  <c r="K28" i="6"/>
  <c r="J29" i="6"/>
  <c r="K29" i="6"/>
  <c r="B29" i="6" s="1"/>
  <c r="J30" i="6"/>
  <c r="K30" i="6"/>
  <c r="J31" i="6"/>
  <c r="K31" i="6"/>
  <c r="B31" i="6" s="1"/>
  <c r="J3" i="6"/>
  <c r="K3" i="6"/>
  <c r="J4" i="6"/>
  <c r="K4" i="6"/>
  <c r="J5" i="6"/>
  <c r="K5" i="6"/>
  <c r="J6" i="6"/>
  <c r="K6" i="6"/>
  <c r="J7" i="6"/>
  <c r="K7" i="6"/>
  <c r="J8" i="6"/>
  <c r="K8" i="6"/>
  <c r="J9" i="6"/>
  <c r="K9" i="6"/>
  <c r="J10" i="6"/>
  <c r="K10" i="6"/>
  <c r="J11" i="6"/>
  <c r="K11" i="6"/>
  <c r="J12" i="6"/>
  <c r="K12" i="6"/>
  <c r="J13" i="6"/>
  <c r="K13" i="6"/>
  <c r="J14" i="6"/>
  <c r="K14" i="6"/>
  <c r="J15" i="6"/>
  <c r="K15" i="6"/>
  <c r="J16" i="6"/>
  <c r="K16" i="6"/>
  <c r="J17" i="6"/>
  <c r="K17" i="6"/>
  <c r="H28" i="6"/>
  <c r="G28" i="6" s="1"/>
  <c r="A28" i="6" s="1"/>
  <c r="H29" i="6"/>
  <c r="G29" i="6" s="1"/>
  <c r="A29" i="6" s="1"/>
  <c r="H30" i="6"/>
  <c r="G30" i="6" s="1"/>
  <c r="A30" i="6" s="1"/>
  <c r="H31" i="6"/>
  <c r="G31" i="6" s="1"/>
  <c r="A31" i="6" s="1"/>
  <c r="H20" i="6"/>
  <c r="G20" i="6" s="1"/>
  <c r="A20" i="6" s="1"/>
  <c r="H21" i="6"/>
  <c r="G21" i="6" s="1"/>
  <c r="A21" i="6" s="1"/>
  <c r="H22" i="6"/>
  <c r="G22" i="6" s="1"/>
  <c r="A22" i="6" s="1"/>
  <c r="H23" i="6"/>
  <c r="G23" i="6" s="1"/>
  <c r="A23" i="6" s="1"/>
  <c r="H24" i="6"/>
  <c r="G24" i="6" s="1"/>
  <c r="A24" i="6" s="1"/>
  <c r="H25" i="6"/>
  <c r="G25" i="6" s="1"/>
  <c r="A25" i="6" s="1"/>
  <c r="H26" i="6"/>
  <c r="G26" i="6" s="1"/>
  <c r="A26" i="6" s="1"/>
  <c r="H27" i="6"/>
  <c r="G27" i="6" s="1"/>
  <c r="A27" i="6" s="1"/>
  <c r="H3" i="6"/>
  <c r="G3" i="6" s="1"/>
  <c r="A3" i="6" s="1"/>
  <c r="H4" i="6"/>
  <c r="G4" i="6" s="1"/>
  <c r="A4" i="6" s="1"/>
  <c r="H5" i="6"/>
  <c r="G5" i="6" s="1"/>
  <c r="A5" i="6" s="1"/>
  <c r="H6" i="6"/>
  <c r="G6" i="6" s="1"/>
  <c r="A6" i="6" s="1"/>
  <c r="H7" i="6"/>
  <c r="G7" i="6" s="1"/>
  <c r="A7" i="6" s="1"/>
  <c r="H8" i="6"/>
  <c r="G8" i="6" s="1"/>
  <c r="A8" i="6" s="1"/>
  <c r="H9" i="6"/>
  <c r="G9" i="6" s="1"/>
  <c r="A9" i="6" s="1"/>
  <c r="H10" i="6"/>
  <c r="G10" i="6" s="1"/>
  <c r="A10" i="6" s="1"/>
  <c r="H11" i="6"/>
  <c r="G11" i="6" s="1"/>
  <c r="A11" i="6" s="1"/>
  <c r="H12" i="6"/>
  <c r="G12" i="6" s="1"/>
  <c r="A12" i="6" s="1"/>
  <c r="H13" i="6"/>
  <c r="G13" i="6" s="1"/>
  <c r="A13" i="6" s="1"/>
  <c r="H14" i="6"/>
  <c r="G14" i="6" s="1"/>
  <c r="A14" i="6" s="1"/>
  <c r="H15" i="6"/>
  <c r="G15" i="6" s="1"/>
  <c r="A15" i="6" s="1"/>
  <c r="H16" i="6"/>
  <c r="G16" i="6" s="1"/>
  <c r="A16" i="6" s="1"/>
  <c r="H17" i="6"/>
  <c r="G17" i="6" s="1"/>
  <c r="A17" i="6" s="1"/>
  <c r="H18" i="6"/>
  <c r="G18" i="6" s="1"/>
  <c r="A18" i="6" s="1"/>
  <c r="H19" i="6"/>
  <c r="G19" i="6" s="1"/>
  <c r="A19" i="6" s="1"/>
  <c r="K2" i="6"/>
  <c r="H2" i="6"/>
  <c r="G2" i="6" s="1"/>
  <c r="A2" i="6" s="1"/>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2" i="6"/>
  <c r="B17" i="6" l="1"/>
  <c r="B9" i="6"/>
  <c r="B28" i="6"/>
  <c r="B26" i="6"/>
  <c r="B24" i="6"/>
  <c r="B18" i="6"/>
  <c r="B30" i="6"/>
  <c r="B22" i="6"/>
  <c r="B20" i="6"/>
  <c r="B16" i="6"/>
  <c r="B14" i="6"/>
  <c r="B15" i="6"/>
  <c r="B12" i="6"/>
  <c r="B10" i="6"/>
  <c r="B8" i="6"/>
  <c r="B6" i="6"/>
  <c r="B4" i="6"/>
  <c r="B13" i="6"/>
  <c r="B11" i="6"/>
  <c r="B7" i="6"/>
  <c r="B5" i="6"/>
  <c r="B3" i="6"/>
  <c r="B2" i="6"/>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I5" i="5"/>
  <c r="B2" i="5" l="1"/>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5" i="5"/>
</calcChain>
</file>

<file path=xl/sharedStrings.xml><?xml version="1.0" encoding="utf-8"?>
<sst xmlns="http://schemas.openxmlformats.org/spreadsheetml/2006/main" count="531" uniqueCount="307">
  <si>
    <t>Tôn giáo</t>
  </si>
  <si>
    <t>Trung ương giới thiệu</t>
  </si>
  <si>
    <t>Nam</t>
  </si>
  <si>
    <t>Nữ</t>
  </si>
  <si>
    <t>Thành phần đại biểu</t>
  </si>
  <si>
    <t>DANH SÁCH ĐẠI BIỂU
THAM DỰ ĐẠI HỘI THI ĐUA YÊU NƯỚC TOÀN QUỐC LẦN THỨ X</t>
  </si>
  <si>
    <t>TT</t>
  </si>
  <si>
    <t>Họ và tên</t>
  </si>
  <si>
    <t>Chức vụ, nghề nghiệp</t>
  </si>
  <si>
    <t>Năm sinh/
Giới tính</t>
  </si>
  <si>
    <t>Dân tộc</t>
  </si>
  <si>
    <t>Lĩnh vực</t>
  </si>
  <si>
    <t>Đơn vị công tác/ nơi thường trú</t>
  </si>
  <si>
    <t>Thầy thuốc tiêu biểu</t>
  </si>
  <si>
    <t>Nhà giáo tiêu biểu</t>
  </si>
  <si>
    <t>Nghệ nhân tiêu biểu</t>
  </si>
  <si>
    <t>Nghệ sĩ tiêu biểu</t>
  </si>
  <si>
    <t>Nhà khoa học tiêu biểu</t>
  </si>
  <si>
    <t>Nhà Văn tiêu biểu</t>
  </si>
  <si>
    <t>Nhà Báo tiêu biểu</t>
  </si>
  <si>
    <t>Tài năng trẻ tiêu biểu</t>
  </si>
  <si>
    <t>Thiếu niên nhi đồng xuất sắc</t>
  </si>
  <si>
    <t>Điển hình người có công với Cách mạng; thương binh, bệnh binh; gia đình liệt sĩ; đại diện gia đình có công với cách mạng</t>
  </si>
  <si>
    <t>Điển hình người khuyết tật</t>
  </si>
  <si>
    <t>Điển hình trong hoạt động từ thiện xã hội</t>
  </si>
  <si>
    <t>Điển hình Cựu chiến binh</t>
  </si>
  <si>
    <t>Điển hình Cựu thanh niên xung phong</t>
  </si>
  <si>
    <t>Kinh</t>
  </si>
  <si>
    <t>Tày</t>
  </si>
  <si>
    <t>Thái</t>
  </si>
  <si>
    <t>Mường</t>
  </si>
  <si>
    <t>Khmer</t>
  </si>
  <si>
    <t>Hoa</t>
  </si>
  <si>
    <t>Nùng</t>
  </si>
  <si>
    <t>Mông</t>
  </si>
  <si>
    <t>Dao</t>
  </si>
  <si>
    <t>Gia Rai</t>
  </si>
  <si>
    <t>Ê Đê</t>
  </si>
  <si>
    <t>Ba Na</t>
  </si>
  <si>
    <t>Sán Chay</t>
  </si>
  <si>
    <t>Chăm</t>
  </si>
  <si>
    <t>Cơ Ho</t>
  </si>
  <si>
    <t>Xơ Đăng</t>
  </si>
  <si>
    <t>Sán Dìu</t>
  </si>
  <si>
    <t>Hrê</t>
  </si>
  <si>
    <t>RaGlay</t>
  </si>
  <si>
    <t>Mnông</t>
  </si>
  <si>
    <t>Thổ (4)</t>
  </si>
  <si>
    <t>Xtiêng</t>
  </si>
  <si>
    <t>Khơ mú</t>
  </si>
  <si>
    <t>Bru Vân Kiều</t>
  </si>
  <si>
    <t>Cơ Tu</t>
  </si>
  <si>
    <t>Giáy</t>
  </si>
  <si>
    <t>Tà Ôi</t>
  </si>
  <si>
    <t>Mạ</t>
  </si>
  <si>
    <t>Giẻ-Triêng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</si>
  <si>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</si>
  <si>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</si>
  <si>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</si>
  <si>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</si>
  <si>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</si>
  <si>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</si>
  <si>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</si>
  <si>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</si>
  <si>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</si>
  <si>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</si>
  <si>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</si>
  <si>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</si>
  <si>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</si>
  <si>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</si>
  <si>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</si>
  <si>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</si>
  <si>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</si>
  <si>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</si>
  <si>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</si>
  <si>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</si>
  <si>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</si>
  <si>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</si>
  <si>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</si>
  <si>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</si>
  <si>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</si>
  <si>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Người nước ngoài</t>
  </si>
  <si>
    <t>Vân Kiều</t>
  </si>
  <si>
    <t>Không</t>
  </si>
  <si>
    <t>Phật giáo</t>
  </si>
  <si>
    <t>Công giáo</t>
  </si>
  <si>
    <t>Tin lành</t>
  </si>
  <si>
    <t>Cao Đài</t>
  </si>
  <si>
    <t>Phật giáo Hòa Hảo</t>
  </si>
  <si>
    <t>Hồi giáo</t>
  </si>
  <si>
    <t>Baha'i</t>
  </si>
  <si>
    <t>Tịnh độ cư sỹ Phật hội VN</t>
  </si>
  <si>
    <t>Tứ ân Hiếu nghĩa</t>
  </si>
  <si>
    <t>Bửu Sơn Kỳ Hương</t>
  </si>
  <si>
    <t>Giáo hội Phật đường Nam tông Minh sư đạo</t>
  </si>
  <si>
    <t>Minh lý đạo tam tông miếu</t>
  </si>
  <si>
    <t>Tôn giáo khác</t>
  </si>
  <si>
    <t>Bà la môn</t>
  </si>
  <si>
    <t>Kinh tế</t>
  </si>
  <si>
    <t>Quốc phòng</t>
  </si>
  <si>
    <t>Văn hóa - Xã hội</t>
  </si>
  <si>
    <t>Giáo dục</t>
  </si>
  <si>
    <t>Y tế</t>
  </si>
  <si>
    <t>Khác</t>
  </si>
  <si>
    <t>An ninh (Bộ Công an)</t>
  </si>
  <si>
    <t>Bộ Công an</t>
  </si>
  <si>
    <t>Bộ Quốc phòng</t>
  </si>
  <si>
    <t>Ban tổ chức chỉ định</t>
  </si>
  <si>
    <t>Bộ Văn hóa, Thể thao và Du lịch</t>
  </si>
  <si>
    <t>Trung ương Đoàn Thanh niên Cộng sản Hồ Chí Minh</t>
  </si>
  <si>
    <t>Bộ Ngoại giao</t>
  </si>
  <si>
    <t>Ủy ban Dân tộc</t>
  </si>
  <si>
    <t>Bộ Y tế</t>
  </si>
  <si>
    <t>Bộ Giáo dục và Đào tạo</t>
  </si>
  <si>
    <t>Bộ Công thương</t>
  </si>
  <si>
    <t>Bộ Thông tin và Truyền thông</t>
  </si>
  <si>
    <t>Ủy ban Trung ương Mặt trận Tổ quốc Việt Nam</t>
  </si>
  <si>
    <t>Tổng Liên đoàn Lao động Việt Nam</t>
  </si>
  <si>
    <t>Trung ương Hội Nông dân Việt Nam</t>
  </si>
  <si>
    <t>Ban Tuyên giáo Trung ương</t>
  </si>
  <si>
    <t>* Biểu mẫu này được đăng tải trên Cổng thông tin điện tử của Ban Thi đua - Khen thưởng Trung ương</t>
  </si>
  <si>
    <t>Hướng dẫn nhập liệu</t>
  </si>
  <si>
    <t>Với tập thể, nhập dữ liệu của người đại diện cho tập thể.</t>
  </si>
  <si>
    <t>Đại biểu tham dự</t>
  </si>
  <si>
    <t>Ban Tổ chức chỉ định / Trung ương giới thiệu</t>
  </si>
  <si>
    <t>* Ban tổ chức chỉ định/Trung ương giới thiệu:</t>
  </si>
  <si>
    <t>Họ và Tên</t>
  </si>
  <si>
    <t>Khách sạn</t>
  </si>
  <si>
    <t>Chế độ ăn</t>
  </si>
  <si>
    <t>Phương tiện</t>
  </si>
  <si>
    <t>Tình hình sức khỏe</t>
  </si>
  <si>
    <t>Không đăng ký ăn</t>
  </si>
  <si>
    <t>Ăn theo thực đơn BTC</t>
  </si>
  <si>
    <t>Đăng ký đi xe theo đoàn</t>
  </si>
  <si>
    <t>Cần chăm sóc đặc biệt</t>
  </si>
  <si>
    <t>Không đăng ký</t>
  </si>
  <si>
    <t>* Năm sinh/Giới tính (Nam/Nữ): Nhập trực tiếp năm sinh vào cột giới tính tương ứng của Đại biểu/Khách mời</t>
  </si>
  <si>
    <t>Ban Tổ chức chỉ định / 
Trung ương giới thiệu</t>
  </si>
  <si>
    <t>* Dân tộc; Tôn giáo: Chỉ lựa chọn trong danh sách có sẵn</t>
  </si>
  <si>
    <t>* Thành phần đại biểu: Chỉ lựa chọn trong danh sách có sẵn</t>
  </si>
  <si>
    <t>+ Trường hợp một đại biểu mà cùng được Ban tổ chức chỉ định và Trung ương giới thiệu thì yêu cầu nhập 2 lần.</t>
  </si>
  <si>
    <t>+ Trường hợp một đại biểu mà cùng được địa phương giới thiệu và Ban tổ chức chỉ định và Trung ương giới thiệu thì yêu cầu nhập 3 lần.</t>
  </si>
  <si>
    <t>Khách mời</t>
  </si>
  <si>
    <t xml:space="preserve">* Lĩnh vực hoạt động: </t>
  </si>
  <si>
    <t>Chuyên mục: Hoạt động TĐKT/Hướng tới Đại hội Thi đua yêu nước toàn quốc lần thứ X</t>
  </si>
  <si>
    <t>Thông báo</t>
  </si>
  <si>
    <t>Ghi chú</t>
  </si>
  <si>
    <t>Ăn chay (ăn kiêng)</t>
  </si>
  <si>
    <t>* Họ và Tên: Nhập trực tiếp</t>
  </si>
  <si>
    <t>+ Cá nhân có học hàm, học vị nhập trước họ và tên</t>
  </si>
  <si>
    <t>Bộ Lao động - Thương binh và Xã hội</t>
  </si>
  <si>
    <t>Bộ Khoa học và Công nghệ</t>
  </si>
  <si>
    <t>Đăng ký đi xe riêng</t>
  </si>
  <si>
    <t>Không đăng ký đi cùng đoàn</t>
  </si>
  <si>
    <t>THÔNG TIN ĐẠI BIỂU PHỤC VỤ CÔNG TÁC HẬU CẦN - AN NINH</t>
  </si>
  <si>
    <t>+ Riêng với đại biểu là khách mời: lựa chọn "Khách mời"</t>
  </si>
  <si>
    <t>+ Chỉ lựa chọn trong danh sách có sẵn</t>
  </si>
  <si>
    <t>+ Trường hợp một đại biểu mà cùng được Ban tổ chức chỉ định và Bộ, ban, nghành, đoàn thể Trung ương giới thiệu thì yêu cầu nhập 2 lần.</t>
  </si>
  <si>
    <t>Bài viết: Biểu mẫu danh sách đại biểu tham dự Đại hội Thi đua yêu nước toàn quốc lần thứ X</t>
  </si>
  <si>
    <t>Đăng ký</t>
  </si>
  <si>
    <t>+ Nếu là đại biểu do Ban tổ chức chỉ định/Trung ương giới thiệu: Chỉ lựa chọn trong danh sách có sẵn</t>
  </si>
  <si>
    <t>Giấy mời</t>
  </si>
  <si>
    <t>Đồng chí</t>
  </si>
  <si>
    <t>Em</t>
  </si>
  <si>
    <t>Địa chỉ</t>
  </si>
  <si>
    <t>Tên</t>
  </si>
  <si>
    <t>Giới tính</t>
  </si>
  <si>
    <t xml:space="preserve">GS,TS </t>
  </si>
  <si>
    <t xml:space="preserve">GS.TS </t>
  </si>
  <si>
    <t xml:space="preserve">Giáo sư, Tiến sĩ </t>
  </si>
  <si>
    <t xml:space="preserve">Giáo sư. Tiến sĩ </t>
  </si>
  <si>
    <t xml:space="preserve">PGS.TS </t>
  </si>
  <si>
    <t xml:space="preserve">PGS,TS </t>
  </si>
  <si>
    <t xml:space="preserve">PGS.TS.BS </t>
  </si>
  <si>
    <t xml:space="preserve">PGS,TS,BS </t>
  </si>
  <si>
    <t xml:space="preserve">NGƯT. </t>
  </si>
  <si>
    <t xml:space="preserve">NGƯT </t>
  </si>
  <si>
    <t xml:space="preserve">Mục sư </t>
  </si>
  <si>
    <t xml:space="preserve">Hòa thượng </t>
  </si>
  <si>
    <t xml:space="preserve">Giáo sư, Viện sĩ </t>
  </si>
  <si>
    <t xml:space="preserve">Giáo sư. Viện sĩ </t>
  </si>
  <si>
    <t xml:space="preserve">Ông </t>
  </si>
  <si>
    <t xml:space="preserve">Bà </t>
  </si>
  <si>
    <t xml:space="preserve">Thượng tọa </t>
  </si>
  <si>
    <t xml:space="preserve">BS. </t>
  </si>
  <si>
    <t>Bác sĩ</t>
  </si>
  <si>
    <t xml:space="preserve">BS, </t>
  </si>
  <si>
    <t xml:space="preserve">Giáo sư - Tiến sĩ </t>
  </si>
  <si>
    <t>Chức vụ</t>
  </si>
  <si>
    <t>Lãnh đạo, nguyên lãnh đạo Đảng, Nhà nước, Mặt trận Tổ quốc Việt Nam</t>
  </si>
  <si>
    <t>Nguyên Chủ tịch, Phó Chủ tịch Hội đồng TĐKT Trung ương</t>
  </si>
  <si>
    <t>Chủ nhiệm các Ủy ban của Quốc Hội</t>
  </si>
  <si>
    <t>Bộ trưởng, Trưởng các cơ quan Đảng ở Trung ương</t>
  </si>
  <si>
    <t>Nguyên lãnh đạo Ban Thi đua - Khen thưởng Trung ương qua các thời kỳ</t>
  </si>
  <si>
    <t>Đại biểu chỉ định của Ban Tổ chức</t>
  </si>
  <si>
    <t>Điển hình nông dân sản xuất giỏi</t>
  </si>
  <si>
    <t>Điển hình công nhân trực tiếp lao động sản xuất</t>
  </si>
  <si>
    <t>Đại diện các chiến sĩ thuộc lực lượng vũ trang</t>
  </si>
  <si>
    <t>Đại diện tôn giáo, nhân sỹ, trí thức</t>
  </si>
  <si>
    <t>Đại diện các cá nhân được Giải thưởng Hồ Chí Minh</t>
  </si>
  <si>
    <t>Đại diện các cá nhân được Giải thưởng Nhà nước</t>
  </si>
  <si>
    <t>Đại diện người Việt Nam ở nước ngoài</t>
  </si>
  <si>
    <t>Đại diện người nước ngoài có công với Việt Nam</t>
  </si>
  <si>
    <t>Đại diện cá nhân được phong tặng "Chiến sĩ thi đua toàn quốc" giai đoạn 2016 - 2020</t>
  </si>
  <si>
    <t>Đại diện tập thể "Anh hùng Lực lượng vũ trang nhân dân" thời kỳ đổi mới được phong tặng từ 2016 đến nay</t>
  </si>
  <si>
    <t>Đại diện tập thể "Anh hùng Lao động" thời kỳ đổi mới được phong tặng từ 2016 đến nay</t>
  </si>
  <si>
    <t>Cá nhân "Anh hùng Lao động" thời kỳ đổi mới được phong tặng từ 2016 đến nay</t>
  </si>
  <si>
    <t>Cá nhân "Anh hùng Lực lượng vũ trang nhân dân" thời kỳ đổi mới được phong tặng từ 2016 đến nay</t>
  </si>
  <si>
    <t>Chủ tịch Hội đồng TĐKT các Bộ, ban, ngành, đoàn thể Trung ương, tỉnh, thành phố trực thuộc Trung ương, Tập đoàn, Tổng Công ty Nhà nước</t>
  </si>
  <si>
    <t>Thành viên Hội đồng TĐKT Trung ương (không đồng thời là thành viên Ban Tổ chức Đại hội)</t>
  </si>
  <si>
    <t>Ban Tổ chức Đại hội Thi đua yêu nước toàn quốc lần thứ X</t>
  </si>
  <si>
    <t>Đại diện tập thể Anh hùng Lao động thời kỳ từ 1986 đến nay</t>
  </si>
  <si>
    <t>Đại diện tập thể Anh hùng Lực lượng vũ trang nhân dân thời kỳ từ 1986 đến nay</t>
  </si>
  <si>
    <t>Đại diện Anh hùng Lao động thời kỳ từ 1986 đến nay</t>
  </si>
  <si>
    <t>Đại diện Anh hùng Lực lượng vũ trang nhân dân thời kỳ từ 1986 đến nay</t>
  </si>
  <si>
    <t>Đại diện cá nhân anh hùng thời kỳ chống Pháp, chống Mỹ</t>
  </si>
  <si>
    <t>Đại biểu lão thành cách mạng</t>
  </si>
  <si>
    <t>Phụ lục Hướng dẫn nhập dữ liệu thông tin hậu cần - an ninh</t>
  </si>
  <si>
    <t>Phân loại theo kế hoạch số 09/KH-BTCĐH ngày 19/6/2020 của Ban tổ chức Đại hội TĐYNTQ lần thứ X</t>
  </si>
  <si>
    <t>Bí thư: Tỉnh ủy, Thành ủy các tỉnh, thành phố trực thuộc Trung ương, Đảng ủy Khối Doanh nghiệp Trung ương, Đảng ủy Khối cơ quan Trung ương, Quân ủy Trung ương, Đảng ủy Công an Trung ương</t>
  </si>
  <si>
    <t>Đại diện Mẹ Việt Nam anh hùng</t>
  </si>
  <si>
    <t>Đại diện cá nhân tiêu biểu trong "Học tập và làm theo tư tưởng, đạo đức, phong cách Hồ Chí Minh"</t>
  </si>
  <si>
    <t>Trưởng ban Ban Thi đua - Khen thưởng các tỉnh, thành phố trực thuộc Trung ương</t>
  </si>
  <si>
    <t>Vụ trưởng (Trưởng phòng, ban) Thi đua - Khen thưởng các bộ, ban, ngành, đoàn thể Trung ương.</t>
  </si>
  <si>
    <t>Các cá nhân tiêu biểu của 53 dân tộc</t>
  </si>
  <si>
    <t>Các Vụ và đơn vị liên quan của Văn phòng Trung ương Đảng, Văn phòng Quốc hội, Văn phòng Chủ tịch nước, Văn phòng Chính phủ</t>
  </si>
  <si>
    <t>Thành phố Hà Nội</t>
  </si>
  <si>
    <t>Bộ Nông nghiệp và Phát triển Nông thôn</t>
  </si>
  <si>
    <t>BTC phân loại</t>
  </si>
  <si>
    <t>Giao lưu (Dự thảo, phân loại tự động, điều chỉnh sau khi phẩn bổ chính thức)</t>
  </si>
  <si>
    <t>+ Chỉ nhập họ và tên của Khách mời/Đại biểu, viết hoa chữ cái đầu, sử dụng tiếng Việt có dấu.</t>
  </si>
  <si>
    <t>+ Nếu không là đại biểu do Ban tổ chức chỉ định/Trung ương giới thiệu: Lựa chọn là "Đại biểu tham dự"</t>
  </si>
  <si>
    <t>Phụ lục Hướng dẫn nhập dữ liệu đại biểu tham dự Đại hội Thi đua yêu nước toàn quốc lần thứ X</t>
  </si>
  <si>
    <t>Tịnh độ cư sỹ Phật hội Việt Nam</t>
  </si>
  <si>
    <t>Doanh nhân tiêu biểu (ở các bộ, ngành kinh tế)</t>
  </si>
  <si>
    <t>Điển hình tiêu biểu trong công tác phòng, chống dịch Covid-19 (là người trực tiếp tại tuyến đầu phòng, chống dịch bệnh)</t>
  </si>
  <si>
    <t>Điển hình tiên tiến xuất sắc trong các phong trào thi đua yêu nước, là người trực tiếp lao động sản xuất trên các lĩnh vực kinh tế, văn hóa, xã hội, an ninh, quốc phòng của các bộ, ban, ngành, đoàn thể Trung ương, tỉnh, thành phố trực thuộc Trung ương</t>
  </si>
  <si>
    <r>
      <t xml:space="preserve">* </t>
    </r>
    <r>
      <rPr>
        <b/>
        <sz val="11"/>
        <color theme="1"/>
        <rFont val="Calibri"/>
        <family val="2"/>
        <scheme val="minor"/>
      </rPr>
      <t>Họ và Tên</t>
    </r>
    <r>
      <rPr>
        <sz val="11"/>
        <color theme="1"/>
        <rFont val="Calibri"/>
        <family val="2"/>
        <scheme val="minor"/>
      </rPr>
      <t>: Hệ thống tự động điền họ và tên bên bảng Danh sách đại biểu</t>
    </r>
  </si>
  <si>
    <t>Có người thân đi kèm</t>
  </si>
  <si>
    <t>Đã có Học hàm, học vị, giới tính</t>
  </si>
  <si>
    <t xml:space="preserve">Giáo sư, </t>
  </si>
  <si>
    <t xml:space="preserve">Giáo sư. </t>
  </si>
  <si>
    <t xml:space="preserve">Giáo sư </t>
  </si>
  <si>
    <t xml:space="preserve">GS, </t>
  </si>
  <si>
    <t xml:space="preserve">GS. </t>
  </si>
  <si>
    <t xml:space="preserve">Phó Giáo sư, Tiến sĩ </t>
  </si>
  <si>
    <t xml:space="preserve">Phó Giáo sư. Tiến sĩ </t>
  </si>
  <si>
    <t xml:space="preserve">NNƯT. </t>
  </si>
  <si>
    <t xml:space="preserve">NNƯT </t>
  </si>
  <si>
    <t xml:space="preserve">TTƯT. </t>
  </si>
  <si>
    <t xml:space="preserve">TTƯT </t>
  </si>
  <si>
    <t xml:space="preserve">TTND. </t>
  </si>
  <si>
    <t xml:space="preserve">TTND </t>
  </si>
  <si>
    <t xml:space="preserve">NSƯT. </t>
  </si>
  <si>
    <t xml:space="preserve">NSƯT </t>
  </si>
  <si>
    <t xml:space="preserve">NSND. </t>
  </si>
  <si>
    <t xml:space="preserve">NSND </t>
  </si>
  <si>
    <t xml:space="preserve">NGND. </t>
  </si>
  <si>
    <t xml:space="preserve">NGND </t>
  </si>
  <si>
    <t>Thầy thuốc nhân dân</t>
  </si>
  <si>
    <t>Thấy thuốc ưu tú</t>
  </si>
  <si>
    <t>Nhà giáo nhân dân</t>
  </si>
  <si>
    <t>Nhà giáo ưu tú</t>
  </si>
  <si>
    <t>Nhận nhân nhân dân</t>
  </si>
  <si>
    <t>Nghệ nhân ưu tú</t>
  </si>
  <si>
    <t>Nghệ sĩ nhân dân</t>
  </si>
  <si>
    <t>Nghệ sĩ ưu tú</t>
  </si>
  <si>
    <t>Nhà văn</t>
  </si>
  <si>
    <t>Nhà báo</t>
  </si>
  <si>
    <t>Doanh nhân</t>
  </si>
  <si>
    <t>Vận động viên</t>
  </si>
  <si>
    <t>Huấn luyện viên</t>
  </si>
  <si>
    <t>Đại tướng</t>
  </si>
  <si>
    <t>Trung tướng</t>
  </si>
  <si>
    <t>Chọn</t>
  </si>
  <si>
    <t xml:space="preserve">Phó Giáo sư </t>
  </si>
  <si>
    <t xml:space="preserve">PGS, </t>
  </si>
  <si>
    <t xml:space="preserve">PGS. </t>
  </si>
  <si>
    <t xml:space="preserve">PGS </t>
  </si>
  <si>
    <t>Cán bộ, công chức tiêu biểu</t>
  </si>
  <si>
    <t>Cán bộ, lãnh đạo quản lý</t>
  </si>
  <si>
    <t xml:space="preserve">Bệnh nền của </t>
  </si>
  <si>
    <t>Tình hình sức khỏe, bệnh nền của đại biểu</t>
  </si>
  <si>
    <t>Nhu cầu đi lại/ đưa đón</t>
  </si>
  <si>
    <t>Nhu cầu đăng ký ăn, nghỉ tại khách sạn</t>
  </si>
  <si>
    <t>Tình hình sức khỏe, bệnh nền
Bệnh lý</t>
  </si>
  <si>
    <r>
      <t xml:space="preserve">Chế độ uống
</t>
    </r>
    <r>
      <rPr>
        <b/>
        <sz val="5"/>
        <rFont val="Calibri"/>
        <family val="2"/>
        <scheme val="minor"/>
      </rPr>
      <t xml:space="preserve">
</t>
    </r>
    <r>
      <rPr>
        <b/>
        <sz val="11"/>
        <rFont val="Calibri"/>
        <family val="2"/>
        <scheme val="minor"/>
      </rPr>
      <t>Ăn chay, ăn kiêng</t>
    </r>
  </si>
  <si>
    <t>All</t>
  </si>
  <si>
    <t>Đoàn đại biểu: ………………………</t>
  </si>
  <si>
    <t xml:space="preserve">Thượng tướng </t>
  </si>
  <si>
    <t xml:space="preserve">Thiếu tướng </t>
  </si>
  <si>
    <t xml:space="preserve">Đại tá </t>
  </si>
  <si>
    <t xml:space="preserve">Trung tá </t>
  </si>
  <si>
    <t xml:space="preserve">Thượng tá </t>
  </si>
  <si>
    <t xml:space="preserve">Thiếu tá </t>
  </si>
  <si>
    <t xml:space="preserve">Đại úy </t>
  </si>
  <si>
    <t xml:space="preserve">Trung úy </t>
  </si>
  <si>
    <t xml:space="preserve">Thượng úy </t>
  </si>
  <si>
    <t xml:space="preserve">Thiếu úy </t>
  </si>
  <si>
    <t>Trình độ đào tạo</t>
  </si>
  <si>
    <t>Trên đại học</t>
  </si>
  <si>
    <t>Đại học</t>
  </si>
  <si>
    <t>Cao đẳng</t>
  </si>
  <si>
    <t>Trung cấp</t>
  </si>
  <si>
    <t>* Trình độ đào tạo:</t>
  </si>
  <si>
    <t>Điện thoại và Email</t>
  </si>
  <si>
    <t>* File mềm danh sách này gửi về hòm thư: (Theo Thông báo số: 2257/TB-BTĐKT, 2263/TB-BTĐKT, 2264/TB-BTĐKT, 2265/TB-BTĐKT, 2266/TB-BTĐKT)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</si>
</sst>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Times New Roman"/>
      <family val="1"/>
    </font>
    <font>
      <sz val="12"/>
      <color theme="1"/>
      <name val="Arial"/>
      <family val="2"/>
    </font>
    <font>
      <sz val="12"/>
      <color theme="1"/>
      <name val="Calibri"/>
      <family val="2"/>
      <scheme val="minor"/>
    </font>
    <font>
      <b/>
      <sz val="12"/>
      <color rgb="FFFF0000"/>
      <name val="Times New Roman"/>
      <family val="1"/>
    </font>
    <font>
      <sz val="12"/>
      <color rgb="FF000000"/>
      <name val="Times New Roman"/>
      <family val="1"/>
    </font>
    <font>
      <b/>
      <sz val="11"/>
      <name val="Calibri"/>
      <family val="2"/>
      <scheme val="minor"/>
    </font>
    <font>
      <b/>
      <i/>
      <sz val="11"/>
      <color theme="1"/>
      <name val="Calibri"/>
      <family val="2"/>
      <scheme val="minor"/>
    </font>
    <font>
      <sz val="11"/>
      <color theme="1"/>
      <name val="Times New Roman"/>
      <family val="1"/>
    </font>
    <font>
      <b/>
      <sz val="11"/>
      <color theme="1"/>
      <name val="Calibri"/>
      <family val="2"/>
      <scheme val="minor"/>
    </font>
    <font>
      <b/>
      <sz val="11"/>
      <color rgb="FFFF0000"/>
      <name val="Calibri"/>
      <family val="2"/>
      <scheme val="minor"/>
    </font>
    <font>
      <b/>
      <sz val="5"/>
      <name val="Calibri"/>
      <family val="2"/>
      <scheme val="minor"/>
    </font>
    <font>
      <b/>
      <sz val="14"/>
      <color theme="1"/>
      <name val="Times New Roman"/>
      <family val="1"/>
    </font>
    <font>
      <sz val="14"/>
      <color theme="1"/>
      <name val="Calibri"/>
      <family val="2"/>
      <scheme val="minor"/>
    </font>
    <font>
      <b/>
      <sz val="14"/>
      <color rgb="FF000000"/>
      <name val="Times New Roman"/>
      <family val="1"/>
    </font>
    <font>
      <sz val="14"/>
      <color theme="1"/>
      <name val="Times New Roman"/>
      <family val="1"/>
    </font>
    <font>
      <b/>
      <i/>
      <sz val="14"/>
      <color theme="1"/>
      <name val="Times New Roman"/>
      <family val="1"/>
    </font>
    <font>
      <i/>
      <sz val="14"/>
      <color theme="1"/>
      <name val="Times New Roman"/>
      <family val="1"/>
    </font>
    <font>
      <b/>
      <sz val="14"/>
      <color rgb="FFFF0000"/>
      <name val="Times New Roman"/>
      <family val="1"/>
    </font>
    <font>
      <b/>
      <sz val="14"/>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2" fillId="2" borderId="0" xfId="0" applyFont="1" applyFill="1" applyBorder="1" applyAlignment="1">
      <alignment vertical="top" wrapText="1"/>
    </xf>
    <xf numFmtId="0" fontId="4" fillId="0" borderId="1" xfId="0" applyFont="1" applyBorder="1" applyAlignment="1">
      <alignment horizontal="center" vertical="center" wrapText="1"/>
    </xf>
    <xf numFmtId="0" fontId="3" fillId="0" borderId="0" xfId="0" applyFont="1" applyAlignment="1">
      <alignment vertical="center"/>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pplyProtection="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1" fillId="2" borderId="0"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wrapText="1"/>
    </xf>
    <xf numFmtId="0" fontId="1" fillId="2" borderId="0" xfId="0" applyFont="1" applyFill="1" applyBorder="1" applyAlignment="1">
      <alignment horizontal="left" vertical="center"/>
    </xf>
    <xf numFmtId="0" fontId="7" fillId="0" borderId="0" xfId="0" applyFont="1"/>
    <xf numFmtId="0" fontId="8" fillId="0" borderId="0" xfId="0" applyFont="1"/>
    <xf numFmtId="0" fontId="8" fillId="0" borderId="1" xfId="0" applyFont="1" applyBorder="1"/>
    <xf numFmtId="0" fontId="8" fillId="0" borderId="0" xfId="0" applyFont="1" applyAlignment="1">
      <alignment horizontal="center"/>
    </xf>
    <xf numFmtId="0" fontId="1" fillId="2" borderId="1" xfId="0" applyFont="1" applyFill="1" applyBorder="1" applyAlignment="1">
      <alignment vertical="center" wrapText="1"/>
    </xf>
    <xf numFmtId="0" fontId="1"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xf numFmtId="0" fontId="0" fillId="3" borderId="0" xfId="0" applyFill="1"/>
    <xf numFmtId="0" fontId="0" fillId="0" borderId="0" xfId="0" applyFill="1"/>
    <xf numFmtId="0" fontId="0" fillId="0" borderId="1" xfId="0" applyBorder="1" applyAlignment="1">
      <alignment horizontal="center"/>
    </xf>
    <xf numFmtId="0" fontId="13"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vertical="center"/>
    </xf>
    <xf numFmtId="0" fontId="15" fillId="0" borderId="1" xfId="0" applyFont="1" applyFill="1" applyBorder="1"/>
    <xf numFmtId="0" fontId="15" fillId="0" borderId="1" xfId="0" applyFont="1" applyBorder="1"/>
    <xf numFmtId="0" fontId="15" fillId="0" borderId="1" xfId="0" applyFont="1" applyBorder="1" applyAlignment="1">
      <alignment horizontal="right"/>
    </xf>
    <xf numFmtId="0" fontId="15" fillId="0" borderId="1" xfId="0" applyFont="1" applyBorder="1" applyAlignment="1">
      <alignment wrapText="1"/>
    </xf>
    <xf numFmtId="0" fontId="16" fillId="0" borderId="0" xfId="0" applyFont="1"/>
    <xf numFmtId="0" fontId="15" fillId="0" borderId="0" xfId="0" applyFont="1"/>
    <xf numFmtId="0" fontId="15" fillId="0" borderId="0" xfId="0" quotePrefix="1" applyFont="1"/>
    <xf numFmtId="0" fontId="17" fillId="0" borderId="0" xfId="0" applyFont="1"/>
    <xf numFmtId="0" fontId="17" fillId="0" borderId="0" xfId="0" quotePrefix="1" applyFont="1"/>
    <xf numFmtId="0" fontId="15" fillId="0" borderId="1" xfId="0" applyFont="1" applyBorder="1" applyAlignment="1">
      <alignment horizontal="center" vertical="center" wrapText="1"/>
    </xf>
    <xf numFmtId="0" fontId="15" fillId="0" borderId="1" xfId="0" applyFont="1" applyBorder="1" applyAlignment="1">
      <alignment horizontal="center" wrapText="1"/>
    </xf>
    <xf numFmtId="0" fontId="13" fillId="0" borderId="1" xfId="0" applyFont="1" applyBorder="1"/>
    <xf numFmtId="0" fontId="18" fillId="2" borderId="2" xfId="0" applyFont="1" applyFill="1" applyBorder="1" applyAlignment="1">
      <alignment horizontal="center" vertical="top" wrapText="1"/>
    </xf>
    <xf numFmtId="0" fontId="17" fillId="0" borderId="0" xfId="0" quotePrefix="1" applyFont="1" applyAlignment="1">
      <alignment horizontal="left" wrapText="1"/>
    </xf>
    <xf numFmtId="0" fontId="15"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2" fillId="2" borderId="1" xfId="0" applyFont="1" applyFill="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171450</xdr:colOff>
      <xdr:row>3</xdr:row>
      <xdr:rowOff>47625</xdr:rowOff>
    </xdr:from>
    <xdr:to>
      <xdr:col>2</xdr:col>
      <xdr:colOff>1152525</xdr:colOff>
      <xdr:row>3</xdr:row>
      <xdr:rowOff>47625</xdr:rowOff>
    </xdr:to>
    <xdr:cxnSp macro="">
      <xdr:nvCxnSpPr>
        <xdr:cNvPr id="3" name="Straight Connector 2">
          <a:extLst>
            <a:ext uri="{FF2B5EF4-FFF2-40B4-BE49-F238E27FC236}">
              <a16:creationId xmlns:a16="http://schemas.microsoft.com/office/drawing/2014/main" id="{557267FF-68D5-4D14-B624-BFDE4EC10A73}"/>
            </a:ext>
          </a:extLst>
        </xdr:cNvPr>
        <xdr:cNvCxnSpPr/>
      </xdr:nvCxnSpPr>
      <xdr:spPr>
        <a:xfrm>
          <a:off x="2171700" y="1038225"/>
          <a:ext cx="981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2</xdr:row>
      <xdr:rowOff>323850</xdr:rowOff>
    </xdr:from>
    <xdr:to>
      <xdr:col>3</xdr:col>
      <xdr:colOff>1190625</xdr:colOff>
      <xdr:row>2</xdr:row>
      <xdr:rowOff>323850</xdr:rowOff>
    </xdr:to>
    <xdr:cxnSp macro="">
      <xdr:nvCxnSpPr>
        <xdr:cNvPr id="4" name="Straight Connector 3">
          <a:extLst>
            <a:ext uri="{FF2B5EF4-FFF2-40B4-BE49-F238E27FC236}">
              <a16:creationId xmlns:a16="http://schemas.microsoft.com/office/drawing/2014/main" id="{F302B162-8715-4C63-8C64-5B44D6BF29B5}"/>
            </a:ext>
          </a:extLst>
        </xdr:cNvPr>
        <xdr:cNvCxnSpPr/>
      </xdr:nvCxnSpPr>
      <xdr:spPr>
        <a:xfrm>
          <a:off x="3514725" y="933450"/>
          <a:ext cx="981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C851-778B-4103-9825-4E6756F9412C}">
  <dimension ref="A1:N82"/>
  <sheetViews>
    <sheetView tabSelected="1" topLeftCell="H1" zoomScale="115" zoomScaleNormal="115" workbookViewId="0">
      <selection activeCell="K5" sqref="K5"/>
    </sheetView>
  </sheetViews>
  <sheetFormatPr defaultRowHeight="18.75" x14ac:dyDescent="0.3"/>
  <cols>
    <col min="1" max="1" width="4.7109375" style="30" customWidth="1"/>
    <col min="2" max="2" width="25.42578125" style="30" customWidth="1"/>
    <col min="3" max="3" width="28.140625" style="30" customWidth="1"/>
    <col min="4" max="4" width="27" style="30" customWidth="1"/>
    <col min="5" max="5" width="8.42578125" style="30" customWidth="1"/>
    <col min="6" max="6" width="8" style="30" customWidth="1"/>
    <col min="7" max="7" width="7.7109375" style="30" customWidth="1"/>
    <col min="8" max="8" width="8.28515625" style="30" customWidth="1"/>
    <col min="9" max="9" width="34.7109375" style="30" customWidth="1"/>
    <col min="10" max="10" width="23.85546875" style="30" customWidth="1"/>
    <col min="11" max="11" width="16" style="30" customWidth="1"/>
    <col min="12" max="12" width="14.42578125" style="30" customWidth="1"/>
    <col min="13" max="13" width="15.5703125" style="30" customWidth="1"/>
    <col min="14" max="14" width="9.85546875" style="30" hidden="1" customWidth="1"/>
    <col min="15" max="16384" width="9.140625" style="30"/>
  </cols>
  <sheetData>
    <row r="1" spans="1:14" ht="40.5" customHeight="1" x14ac:dyDescent="0.3">
      <c r="A1" s="50" t="s">
        <v>5</v>
      </c>
      <c r="B1" s="50"/>
      <c r="C1" s="50"/>
      <c r="D1" s="50"/>
      <c r="E1" s="50"/>
      <c r="F1" s="50"/>
      <c r="G1" s="50"/>
      <c r="H1" s="50"/>
      <c r="I1" s="50"/>
      <c r="J1" s="50"/>
      <c r="K1" s="50"/>
      <c r="L1" s="50"/>
      <c r="M1" s="50"/>
    </row>
    <row r="2" spans="1:14" ht="23.25" customHeight="1" x14ac:dyDescent="0.3">
      <c r="A2" s="47" t="s">
        <v>288</v>
      </c>
      <c r="B2" s="47"/>
      <c r="C2" s="47"/>
      <c r="D2" s="47"/>
      <c r="E2" s="47"/>
      <c r="F2" s="47"/>
      <c r="G2" s="47"/>
      <c r="H2" s="47"/>
      <c r="I2" s="47"/>
      <c r="J2" s="47"/>
      <c r="K2" s="47"/>
      <c r="L2" s="47"/>
      <c r="M2" s="47"/>
    </row>
    <row r="3" spans="1:14" ht="35.25" customHeight="1" x14ac:dyDescent="0.3">
      <c r="A3" s="51" t="s">
        <v>6</v>
      </c>
      <c r="B3" s="51" t="s">
        <v>7</v>
      </c>
      <c r="C3" s="51" t="s">
        <v>8</v>
      </c>
      <c r="D3" s="51" t="s">
        <v>12</v>
      </c>
      <c r="E3" s="52" t="s">
        <v>9</v>
      </c>
      <c r="F3" s="52"/>
      <c r="G3" s="59" t="s">
        <v>10</v>
      </c>
      <c r="H3" s="59" t="s">
        <v>0</v>
      </c>
      <c r="I3" s="51" t="s">
        <v>4</v>
      </c>
      <c r="J3" s="53" t="s">
        <v>124</v>
      </c>
      <c r="K3" s="58" t="s">
        <v>11</v>
      </c>
      <c r="L3" s="51" t="s">
        <v>299</v>
      </c>
      <c r="M3" s="59" t="s">
        <v>305</v>
      </c>
      <c r="N3" s="49" t="s">
        <v>229</v>
      </c>
    </row>
    <row r="4" spans="1:14" x14ac:dyDescent="0.3">
      <c r="A4" s="51"/>
      <c r="B4" s="51"/>
      <c r="C4" s="51"/>
      <c r="D4" s="51"/>
      <c r="E4" s="31" t="s">
        <v>2</v>
      </c>
      <c r="F4" s="31" t="s">
        <v>3</v>
      </c>
      <c r="G4" s="59"/>
      <c r="H4" s="59"/>
      <c r="I4" s="51"/>
      <c r="J4" s="53"/>
      <c r="K4" s="58"/>
      <c r="L4" s="51"/>
      <c r="M4" s="59"/>
      <c r="N4" s="49"/>
    </row>
    <row r="5" spans="1:14" x14ac:dyDescent="0.3">
      <c r="A5" s="32">
        <v>1</v>
      </c>
      <c r="B5" s="44"/>
      <c r="C5" s="46"/>
      <c r="D5" s="33"/>
      <c r="E5" s="32"/>
      <c r="F5" s="34"/>
      <c r="G5" s="35"/>
      <c r="H5" s="35"/>
      <c r="I5" s="35"/>
      <c r="J5" s="35"/>
      <c r="K5" s="35"/>
      <c r="L5" s="36"/>
      <c r="M5" s="36"/>
      <c r="N5" s="37" t="str">
        <f>_xlfn.IFNA(IF(K5="An ninh (Bộ Công an)","Bộ Công an",IF(K5="Quốc phòng","Bộ Quốc phòng",VLOOKUP(I5,MA!A2:B55,2,0))),"")</f>
        <v/>
      </c>
    </row>
    <row r="6" spans="1:14" x14ac:dyDescent="0.3">
      <c r="A6" s="32">
        <v>2</v>
      </c>
      <c r="B6" s="44"/>
      <c r="C6" s="46"/>
      <c r="D6" s="33"/>
      <c r="E6" s="34"/>
      <c r="F6" s="34"/>
      <c r="G6" s="35"/>
      <c r="H6" s="35"/>
      <c r="I6" s="35"/>
      <c r="J6" s="35"/>
      <c r="K6" s="35"/>
      <c r="L6" s="36"/>
      <c r="M6" s="36"/>
      <c r="N6" s="37" t="str">
        <f>_xlfn.IFNA(IF(K6="An ninh (Bộ Công an)","Bộ Công an",IF(K6="Quốc phòng","Bộ Quốc phòng",VLOOKUP(I6,MA!A3:B56,2,0))),"")</f>
        <v/>
      </c>
    </row>
    <row r="7" spans="1:14" x14ac:dyDescent="0.3">
      <c r="A7" s="32">
        <v>3</v>
      </c>
      <c r="B7" s="45"/>
      <c r="C7" s="46"/>
      <c r="D7" s="38"/>
      <c r="E7" s="36"/>
      <c r="F7" s="36"/>
      <c r="G7" s="35"/>
      <c r="H7" s="35"/>
      <c r="I7" s="35"/>
      <c r="J7" s="35"/>
      <c r="K7" s="35"/>
      <c r="L7" s="36"/>
      <c r="M7" s="36"/>
      <c r="N7" s="37" t="str">
        <f>_xlfn.IFNA(IF(K7="An ninh (Bộ Công an)","Bộ Công an",IF(K7="Quốc phòng","Bộ Quốc phòng",VLOOKUP(I7,MA!A4:B57,2,0))),"")</f>
        <v/>
      </c>
    </row>
    <row r="8" spans="1:14" x14ac:dyDescent="0.3">
      <c r="A8" s="32">
        <v>4</v>
      </c>
      <c r="B8" s="45"/>
      <c r="C8" s="46"/>
      <c r="D8" s="38"/>
      <c r="E8" s="36"/>
      <c r="F8" s="36"/>
      <c r="G8" s="35"/>
      <c r="H8" s="35"/>
      <c r="I8" s="35"/>
      <c r="J8" s="35"/>
      <c r="K8" s="35"/>
      <c r="L8" s="36"/>
      <c r="M8" s="36"/>
      <c r="N8" s="37" t="str">
        <f>_xlfn.IFNA(IF(K8="An ninh (Bộ Công an)","Bộ Công an",IF(K8="Quốc phòng","Bộ Quốc phòng",VLOOKUP(I8,MA!A5:B58,2,0))),"")</f>
        <v/>
      </c>
    </row>
    <row r="9" spans="1:14" x14ac:dyDescent="0.3">
      <c r="A9" s="32">
        <v>5</v>
      </c>
      <c r="B9" s="44"/>
      <c r="C9" s="33"/>
      <c r="D9" s="38"/>
      <c r="E9" s="36"/>
      <c r="F9" s="36"/>
      <c r="G9" s="35"/>
      <c r="H9" s="35"/>
      <c r="I9" s="35"/>
      <c r="J9" s="35"/>
      <c r="K9" s="35"/>
      <c r="L9" s="36"/>
      <c r="M9" s="36"/>
      <c r="N9" s="37" t="str">
        <f>_xlfn.IFNA(IF(K9="An ninh (Bộ Công an)","Bộ Công an",IF(K9="Quốc phòng","Bộ Quốc phòng",VLOOKUP(I9,MA!A6:B59,2,0))),"")</f>
        <v/>
      </c>
    </row>
    <row r="10" spans="1:14" x14ac:dyDescent="0.3">
      <c r="A10" s="32">
        <v>6</v>
      </c>
      <c r="B10" s="44"/>
      <c r="C10" s="33"/>
      <c r="D10" s="38"/>
      <c r="E10" s="36"/>
      <c r="F10" s="36"/>
      <c r="G10" s="35"/>
      <c r="H10" s="35"/>
      <c r="I10" s="35"/>
      <c r="J10" s="35"/>
      <c r="K10" s="35"/>
      <c r="L10" s="36"/>
      <c r="M10" s="36"/>
      <c r="N10" s="37" t="str">
        <f>_xlfn.IFNA(IF(K10="An ninh (Bộ Công an)","Bộ Công an",IF(K10="Quốc phòng","Bộ Quốc phòng",VLOOKUP(I10,MA!A7:B60,2,0))),"")</f>
        <v/>
      </c>
    </row>
    <row r="11" spans="1:14" x14ac:dyDescent="0.3">
      <c r="A11" s="32">
        <v>7</v>
      </c>
      <c r="B11" s="45"/>
      <c r="C11" s="33"/>
      <c r="D11" s="38"/>
      <c r="E11" s="36"/>
      <c r="F11" s="36"/>
      <c r="G11" s="35"/>
      <c r="H11" s="35"/>
      <c r="I11" s="35"/>
      <c r="J11" s="35"/>
      <c r="K11" s="35"/>
      <c r="L11" s="36"/>
      <c r="M11" s="36"/>
      <c r="N11" s="37" t="str">
        <f>_xlfn.IFNA(IF(K11="An ninh (Bộ Công an)","Bộ Công an",IF(K11="Quốc phòng","Bộ Quốc phòng",VLOOKUP(I11,MA!A8:B61,2,0))),"")</f>
        <v/>
      </c>
    </row>
    <row r="12" spans="1:14" x14ac:dyDescent="0.3">
      <c r="A12" s="32">
        <v>8</v>
      </c>
      <c r="B12" s="45"/>
      <c r="C12" s="33"/>
      <c r="D12" s="38"/>
      <c r="E12" s="36"/>
      <c r="F12" s="36"/>
      <c r="G12" s="35"/>
      <c r="H12" s="35"/>
      <c r="I12" s="35"/>
      <c r="J12" s="35"/>
      <c r="K12" s="35"/>
      <c r="L12" s="36"/>
      <c r="M12" s="36"/>
      <c r="N12" s="37" t="str">
        <f>_xlfn.IFNA(IF(K12="An ninh (Bộ Công an)","Bộ Công an",IF(K12="Quốc phòng","Bộ Quốc phòng",VLOOKUP(I12,MA!A9:B62,2,0))),"")</f>
        <v/>
      </c>
    </row>
    <row r="13" spans="1:14" x14ac:dyDescent="0.3">
      <c r="A13" s="32">
        <v>9</v>
      </c>
      <c r="B13" s="44"/>
      <c r="C13" s="33"/>
      <c r="D13" s="38"/>
      <c r="E13" s="36"/>
      <c r="F13" s="36"/>
      <c r="G13" s="35"/>
      <c r="H13" s="35"/>
      <c r="I13" s="35"/>
      <c r="J13" s="35"/>
      <c r="K13" s="35"/>
      <c r="L13" s="36"/>
      <c r="M13" s="36"/>
      <c r="N13" s="37" t="str">
        <f>_xlfn.IFNA(IF(K13="An ninh (Bộ Công an)","Bộ Công an",IF(K13="Quốc phòng","Bộ Quốc phòng",VLOOKUP(I13,MA!A10:B63,2,0))),"")</f>
        <v/>
      </c>
    </row>
    <row r="14" spans="1:14" x14ac:dyDescent="0.3">
      <c r="A14" s="32">
        <v>10</v>
      </c>
      <c r="B14" s="44"/>
      <c r="C14" s="33"/>
      <c r="D14" s="38"/>
      <c r="E14" s="36"/>
      <c r="F14" s="36"/>
      <c r="G14" s="35"/>
      <c r="H14" s="35"/>
      <c r="I14" s="35"/>
      <c r="J14" s="35"/>
      <c r="K14" s="35"/>
      <c r="L14" s="36"/>
      <c r="M14" s="36"/>
      <c r="N14" s="37" t="str">
        <f>_xlfn.IFNA(IF(K14="An ninh (Bộ Công an)","Bộ Công an",IF(K14="Quốc phòng","Bộ Quốc phòng",VLOOKUP(I14,MA!A11:B64,2,0))),"")</f>
        <v/>
      </c>
    </row>
    <row r="15" spans="1:14" x14ac:dyDescent="0.3">
      <c r="A15" s="32">
        <v>11</v>
      </c>
      <c r="B15" s="45"/>
      <c r="C15" s="33"/>
      <c r="D15" s="38"/>
      <c r="E15" s="36"/>
      <c r="F15" s="36"/>
      <c r="G15" s="35"/>
      <c r="H15" s="35"/>
      <c r="I15" s="35"/>
      <c r="J15" s="35"/>
      <c r="K15" s="35"/>
      <c r="L15" s="36"/>
      <c r="M15" s="36"/>
      <c r="N15" s="37" t="str">
        <f>_xlfn.IFNA(IF(K15="An ninh (Bộ Công an)","Bộ Công an",IF(K15="Quốc phòng","Bộ Quốc phòng",VLOOKUP(I15,MA!A12:B65,2,0))),"")</f>
        <v/>
      </c>
    </row>
    <row r="16" spans="1:14" x14ac:dyDescent="0.3">
      <c r="A16" s="32">
        <v>12</v>
      </c>
      <c r="B16" s="45"/>
      <c r="C16" s="33"/>
      <c r="D16" s="38"/>
      <c r="E16" s="36"/>
      <c r="F16" s="36"/>
      <c r="G16" s="35"/>
      <c r="H16" s="35"/>
      <c r="I16" s="35"/>
      <c r="J16" s="35"/>
      <c r="K16" s="35"/>
      <c r="L16" s="36"/>
      <c r="M16" s="36"/>
      <c r="N16" s="37" t="str">
        <f>_xlfn.IFNA(IF(K16="An ninh (Bộ Công an)","Bộ Công an",IF(K16="Quốc phòng","Bộ Quốc phòng",VLOOKUP(I16,MA!A13:B66,2,0))),"")</f>
        <v/>
      </c>
    </row>
    <row r="17" spans="1:14" x14ac:dyDescent="0.3">
      <c r="A17" s="32">
        <v>13</v>
      </c>
      <c r="B17" s="44"/>
      <c r="C17" s="33"/>
      <c r="D17" s="36"/>
      <c r="E17" s="36"/>
      <c r="F17" s="36"/>
      <c r="G17" s="35"/>
      <c r="H17" s="35"/>
      <c r="I17" s="35"/>
      <c r="J17" s="35"/>
      <c r="K17" s="35"/>
      <c r="L17" s="36"/>
      <c r="M17" s="36"/>
      <c r="N17" s="37" t="str">
        <f>_xlfn.IFNA(IF(K17="An ninh (Bộ Công an)","Bộ Công an",IF(K17="Quốc phòng","Bộ Quốc phòng",VLOOKUP(I17,MA!A14:B67,2,0))),"")</f>
        <v/>
      </c>
    </row>
    <row r="18" spans="1:14" x14ac:dyDescent="0.3">
      <c r="A18" s="32">
        <v>14</v>
      </c>
      <c r="B18" s="44"/>
      <c r="C18" s="33"/>
      <c r="D18" s="36"/>
      <c r="E18" s="36"/>
      <c r="F18" s="36"/>
      <c r="G18" s="35"/>
      <c r="H18" s="35"/>
      <c r="I18" s="35"/>
      <c r="J18" s="35"/>
      <c r="K18" s="35"/>
      <c r="L18" s="36"/>
      <c r="M18" s="36"/>
      <c r="N18" s="37" t="str">
        <f>_xlfn.IFNA(IF(K18="An ninh (Bộ Công an)","Bộ Công an",IF(K18="Quốc phòng","Bộ Quốc phòng",VLOOKUP(I18,MA!A15:B68,2,0))),"")</f>
        <v/>
      </c>
    </row>
    <row r="19" spans="1:14" x14ac:dyDescent="0.3">
      <c r="A19" s="32">
        <v>15</v>
      </c>
      <c r="B19" s="45"/>
      <c r="C19" s="33"/>
      <c r="D19" s="36"/>
      <c r="E19" s="36"/>
      <c r="F19" s="36"/>
      <c r="G19" s="35"/>
      <c r="H19" s="35"/>
      <c r="I19" s="35"/>
      <c r="J19" s="35"/>
      <c r="K19" s="35"/>
      <c r="L19" s="36"/>
      <c r="M19" s="36"/>
      <c r="N19" s="37" t="str">
        <f>_xlfn.IFNA(IF(K19="An ninh (Bộ Công an)","Bộ Công an",IF(K19="Quốc phòng","Bộ Quốc phòng",VLOOKUP(I19,MA!A16:B69,2,0))),"")</f>
        <v/>
      </c>
    </row>
    <row r="20" spans="1:14" x14ac:dyDescent="0.3">
      <c r="A20" s="32">
        <v>16</v>
      </c>
      <c r="B20" s="45"/>
      <c r="C20" s="33"/>
      <c r="D20" s="36"/>
      <c r="E20" s="36"/>
      <c r="F20" s="36"/>
      <c r="G20" s="35"/>
      <c r="H20" s="35"/>
      <c r="I20" s="35"/>
      <c r="J20" s="35"/>
      <c r="K20" s="35"/>
      <c r="L20" s="36"/>
      <c r="M20" s="36"/>
      <c r="N20" s="37" t="str">
        <f>_xlfn.IFNA(IF(K20="An ninh (Bộ Công an)","Bộ Công an",IF(K20="Quốc phòng","Bộ Quốc phòng",VLOOKUP(I20,MA!A17:B70,2,0))),"")</f>
        <v/>
      </c>
    </row>
    <row r="21" spans="1:14" x14ac:dyDescent="0.3">
      <c r="A21" s="32">
        <v>17</v>
      </c>
      <c r="B21" s="44"/>
      <c r="C21" s="33"/>
      <c r="D21" s="36"/>
      <c r="E21" s="36"/>
      <c r="F21" s="36"/>
      <c r="G21" s="35"/>
      <c r="H21" s="35"/>
      <c r="I21" s="35"/>
      <c r="J21" s="35"/>
      <c r="K21" s="35"/>
      <c r="L21" s="36"/>
      <c r="M21" s="36"/>
      <c r="N21" s="37"/>
    </row>
    <row r="22" spans="1:14" x14ac:dyDescent="0.3">
      <c r="A22" s="32">
        <v>18</v>
      </c>
      <c r="B22" s="44"/>
      <c r="C22" s="33"/>
      <c r="D22" s="36"/>
      <c r="E22" s="36"/>
      <c r="F22" s="36"/>
      <c r="G22" s="35"/>
      <c r="H22" s="35"/>
      <c r="I22" s="35"/>
      <c r="J22" s="35"/>
      <c r="K22" s="35"/>
      <c r="L22" s="36"/>
      <c r="M22" s="36"/>
      <c r="N22" s="37"/>
    </row>
    <row r="23" spans="1:14" x14ac:dyDescent="0.3">
      <c r="A23" s="32">
        <v>19</v>
      </c>
      <c r="B23" s="45"/>
      <c r="C23" s="33"/>
      <c r="D23" s="36"/>
      <c r="E23" s="36"/>
      <c r="F23" s="36"/>
      <c r="G23" s="35"/>
      <c r="H23" s="35"/>
      <c r="I23" s="35"/>
      <c r="J23" s="35"/>
      <c r="K23" s="35"/>
      <c r="L23" s="36"/>
      <c r="M23" s="36"/>
      <c r="N23" s="37"/>
    </row>
    <row r="24" spans="1:14" x14ac:dyDescent="0.3">
      <c r="A24" s="32">
        <v>20</v>
      </c>
      <c r="B24" s="45"/>
      <c r="C24" s="33"/>
      <c r="D24" s="36"/>
      <c r="E24" s="36"/>
      <c r="F24" s="36"/>
      <c r="G24" s="35"/>
      <c r="H24" s="35"/>
      <c r="I24" s="35"/>
      <c r="J24" s="35"/>
      <c r="K24" s="35"/>
      <c r="L24" s="36"/>
      <c r="M24" s="36"/>
      <c r="N24" s="37"/>
    </row>
    <row r="25" spans="1:14" x14ac:dyDescent="0.3">
      <c r="A25" s="32">
        <v>21</v>
      </c>
      <c r="B25" s="44"/>
      <c r="C25" s="33"/>
      <c r="D25" s="36"/>
      <c r="E25" s="36"/>
      <c r="F25" s="36"/>
      <c r="G25" s="35"/>
      <c r="H25" s="35"/>
      <c r="I25" s="35"/>
      <c r="J25" s="35"/>
      <c r="K25" s="35"/>
      <c r="L25" s="36"/>
      <c r="M25" s="36"/>
      <c r="N25" s="37"/>
    </row>
    <row r="26" spans="1:14" x14ac:dyDescent="0.3">
      <c r="A26" s="32">
        <v>22</v>
      </c>
      <c r="B26" s="44"/>
      <c r="C26" s="33"/>
      <c r="D26" s="36"/>
      <c r="E26" s="36"/>
      <c r="F26" s="36"/>
      <c r="G26" s="35"/>
      <c r="H26" s="35"/>
      <c r="I26" s="35"/>
      <c r="J26" s="35"/>
      <c r="K26" s="35"/>
      <c r="L26" s="36"/>
      <c r="M26" s="36"/>
      <c r="N26" s="37"/>
    </row>
    <row r="27" spans="1:14" x14ac:dyDescent="0.3">
      <c r="A27" s="32">
        <v>23</v>
      </c>
      <c r="B27" s="45"/>
      <c r="C27" s="33"/>
      <c r="D27" s="36"/>
      <c r="E27" s="36"/>
      <c r="F27" s="36"/>
      <c r="G27" s="35"/>
      <c r="H27" s="35"/>
      <c r="I27" s="35"/>
      <c r="J27" s="35"/>
      <c r="K27" s="35"/>
      <c r="L27" s="36"/>
      <c r="M27" s="36"/>
      <c r="N27" s="37"/>
    </row>
    <row r="28" spans="1:14" x14ac:dyDescent="0.3">
      <c r="A28" s="32">
        <v>24</v>
      </c>
      <c r="B28" s="45"/>
      <c r="C28" s="33"/>
      <c r="D28" s="36"/>
      <c r="E28" s="36"/>
      <c r="F28" s="36"/>
      <c r="G28" s="35"/>
      <c r="H28" s="35"/>
      <c r="I28" s="35"/>
      <c r="J28" s="35"/>
      <c r="K28" s="35"/>
      <c r="L28" s="36"/>
      <c r="M28" s="36"/>
      <c r="N28" s="37"/>
    </row>
    <row r="29" spans="1:14" x14ac:dyDescent="0.3">
      <c r="A29" s="32">
        <v>25</v>
      </c>
      <c r="B29" s="44"/>
      <c r="C29" s="33"/>
      <c r="D29" s="36"/>
      <c r="E29" s="36"/>
      <c r="F29" s="36"/>
      <c r="G29" s="35"/>
      <c r="H29" s="35"/>
      <c r="I29" s="35"/>
      <c r="J29" s="35"/>
      <c r="K29" s="35"/>
      <c r="L29" s="36"/>
      <c r="M29" s="36"/>
      <c r="N29" s="37"/>
    </row>
    <row r="30" spans="1:14" x14ac:dyDescent="0.3">
      <c r="A30" s="32">
        <v>26</v>
      </c>
      <c r="B30" s="44"/>
      <c r="C30" s="33"/>
      <c r="D30" s="36"/>
      <c r="E30" s="36"/>
      <c r="F30" s="36"/>
      <c r="G30" s="35"/>
      <c r="H30" s="35"/>
      <c r="I30" s="35"/>
      <c r="J30" s="35"/>
      <c r="K30" s="35"/>
      <c r="L30" s="36"/>
      <c r="M30" s="36"/>
      <c r="N30" s="37"/>
    </row>
    <row r="31" spans="1:14" x14ac:dyDescent="0.3">
      <c r="A31" s="32">
        <v>27</v>
      </c>
      <c r="B31" s="45"/>
      <c r="C31" s="33"/>
      <c r="D31" s="36"/>
      <c r="E31" s="36"/>
      <c r="F31" s="36"/>
      <c r="G31" s="35"/>
      <c r="H31" s="35"/>
      <c r="I31" s="35"/>
      <c r="J31" s="35"/>
      <c r="K31" s="35"/>
      <c r="L31" s="36"/>
      <c r="M31" s="36"/>
      <c r="N31" s="37"/>
    </row>
    <row r="32" spans="1:14" x14ac:dyDescent="0.3">
      <c r="A32" s="32">
        <v>28</v>
      </c>
      <c r="B32" s="45"/>
      <c r="C32" s="33"/>
      <c r="D32" s="36"/>
      <c r="E32" s="36"/>
      <c r="F32" s="36"/>
      <c r="G32" s="35"/>
      <c r="H32" s="35"/>
      <c r="I32" s="35"/>
      <c r="J32" s="35"/>
      <c r="K32" s="35"/>
      <c r="L32" s="36"/>
      <c r="M32" s="36"/>
      <c r="N32" s="37"/>
    </row>
    <row r="33" spans="1:14" x14ac:dyDescent="0.3">
      <c r="A33" s="32">
        <v>29</v>
      </c>
      <c r="B33" s="44"/>
      <c r="C33" s="33"/>
      <c r="D33" s="36"/>
      <c r="E33" s="36"/>
      <c r="F33" s="36"/>
      <c r="G33" s="35"/>
      <c r="H33" s="35"/>
      <c r="I33" s="35"/>
      <c r="J33" s="35"/>
      <c r="K33" s="35"/>
      <c r="L33" s="36"/>
      <c r="M33" s="36"/>
      <c r="N33" s="37"/>
    </row>
    <row r="34" spans="1:14" x14ac:dyDescent="0.3">
      <c r="A34" s="32">
        <v>30</v>
      </c>
      <c r="B34" s="44"/>
      <c r="C34" s="33"/>
      <c r="D34" s="36"/>
      <c r="E34" s="36"/>
      <c r="F34" s="36"/>
      <c r="G34" s="35"/>
      <c r="H34" s="35"/>
      <c r="I34" s="35"/>
      <c r="J34" s="35"/>
      <c r="K34" s="35"/>
      <c r="L34" s="36"/>
      <c r="M34" s="36"/>
      <c r="N34" s="37"/>
    </row>
    <row r="35" spans="1:14" x14ac:dyDescent="0.3">
      <c r="A35" s="32">
        <v>31</v>
      </c>
      <c r="B35" s="44"/>
      <c r="C35" s="33"/>
      <c r="D35" s="36"/>
      <c r="E35" s="36"/>
      <c r="F35" s="36"/>
      <c r="G35" s="35"/>
      <c r="H35" s="35"/>
      <c r="I35" s="35"/>
      <c r="J35" s="35"/>
      <c r="K35" s="35"/>
      <c r="L35" s="36"/>
      <c r="M35" s="36"/>
      <c r="N35" s="37" t="str">
        <f>_xlfn.IFNA(IF(K35="An ninh (Bộ Công an)","Bộ Công an",IF(K35="Quốc phòng","Bộ Quốc phòng",VLOOKUP(I35,MA!A18:B71,2,0))),"")</f>
        <v/>
      </c>
    </row>
    <row r="36" spans="1:14" x14ac:dyDescent="0.3">
      <c r="A36" s="32">
        <v>32</v>
      </c>
      <c r="B36" s="45"/>
      <c r="C36" s="33"/>
      <c r="D36" s="36"/>
      <c r="E36" s="36"/>
      <c r="F36" s="36"/>
      <c r="G36" s="35"/>
      <c r="H36" s="35"/>
      <c r="I36" s="35"/>
      <c r="J36" s="35"/>
      <c r="K36" s="35"/>
      <c r="L36" s="36"/>
      <c r="M36" s="36"/>
      <c r="N36" s="37" t="str">
        <f>_xlfn.IFNA(IF(K36="An ninh (Bộ Công an)","Bộ Công an",IF(K36="Quốc phòng","Bộ Quốc phòng",VLOOKUP(I36,MA!A19:B72,2,0))),"")</f>
        <v/>
      </c>
    </row>
    <row r="37" spans="1:14" x14ac:dyDescent="0.3">
      <c r="A37" s="32">
        <v>33</v>
      </c>
      <c r="B37" s="45"/>
      <c r="C37" s="33"/>
      <c r="D37" s="36"/>
      <c r="E37" s="36"/>
      <c r="F37" s="36"/>
      <c r="G37" s="35"/>
      <c r="H37" s="35"/>
      <c r="I37" s="35"/>
      <c r="J37" s="35"/>
      <c r="K37" s="35"/>
      <c r="L37" s="36"/>
      <c r="M37" s="36"/>
      <c r="N37" s="37" t="str">
        <f>_xlfn.IFNA(IF(K37="An ninh (Bộ Công an)","Bộ Công an",IF(K37="Quốc phòng","Bộ Quốc phòng",VLOOKUP(I37,MA!A20:B73,2,0))),"")</f>
        <v/>
      </c>
    </row>
    <row r="38" spans="1:14" x14ac:dyDescent="0.3">
      <c r="A38" s="32">
        <v>34</v>
      </c>
      <c r="B38" s="44"/>
      <c r="C38" s="33"/>
      <c r="D38" s="36"/>
      <c r="E38" s="36"/>
      <c r="F38" s="36"/>
      <c r="G38" s="35"/>
      <c r="H38" s="35"/>
      <c r="I38" s="35"/>
      <c r="J38" s="35"/>
      <c r="K38" s="35"/>
      <c r="L38" s="36"/>
      <c r="M38" s="36"/>
      <c r="N38" s="37" t="str">
        <f>_xlfn.IFNA(IF(K38="An ninh (Bộ Công an)","Bộ Công an",IF(K38="Quốc phòng","Bộ Quốc phòng",VLOOKUP(I38,MA!A21:B74,2,0))),"")</f>
        <v/>
      </c>
    </row>
    <row r="39" spans="1:14" x14ac:dyDescent="0.3">
      <c r="A39" s="32">
        <v>35</v>
      </c>
      <c r="B39" s="44"/>
      <c r="C39" s="33"/>
      <c r="D39" s="36"/>
      <c r="E39" s="36"/>
      <c r="F39" s="36"/>
      <c r="G39" s="35"/>
      <c r="H39" s="35"/>
      <c r="I39" s="35"/>
      <c r="J39" s="35"/>
      <c r="K39" s="35"/>
      <c r="L39" s="36"/>
      <c r="M39" s="36"/>
      <c r="N39" s="37" t="str">
        <f>_xlfn.IFNA(IF(K39="An ninh (Bộ Công an)","Bộ Công an",IF(K39="Quốc phòng","Bộ Quốc phòng",VLOOKUP(I39,MA!A22:B75,2,0))),"")</f>
        <v/>
      </c>
    </row>
    <row r="40" spans="1:14" x14ac:dyDescent="0.3">
      <c r="A40" s="32">
        <v>36</v>
      </c>
      <c r="B40" s="45"/>
      <c r="C40" s="33"/>
      <c r="D40" s="36"/>
      <c r="E40" s="36"/>
      <c r="F40" s="36"/>
      <c r="G40" s="35"/>
      <c r="H40" s="35"/>
      <c r="I40" s="35"/>
      <c r="J40" s="35"/>
      <c r="K40" s="35"/>
      <c r="L40" s="36"/>
      <c r="M40" s="36"/>
      <c r="N40" s="37"/>
    </row>
    <row r="41" spans="1:14" x14ac:dyDescent="0.3">
      <c r="A41" s="32">
        <v>37</v>
      </c>
      <c r="B41" s="45"/>
      <c r="C41" s="33"/>
      <c r="D41" s="36"/>
      <c r="E41" s="36"/>
      <c r="F41" s="36"/>
      <c r="G41" s="35"/>
      <c r="H41" s="35"/>
      <c r="I41" s="35"/>
      <c r="J41" s="35"/>
      <c r="K41" s="35"/>
      <c r="L41" s="36"/>
      <c r="M41" s="36"/>
      <c r="N41" s="37"/>
    </row>
    <row r="42" spans="1:14" x14ac:dyDescent="0.3">
      <c r="A42" s="32">
        <v>38</v>
      </c>
      <c r="B42" s="44"/>
      <c r="C42" s="33"/>
      <c r="D42" s="36"/>
      <c r="E42" s="36"/>
      <c r="F42" s="36"/>
      <c r="G42" s="35"/>
      <c r="H42" s="35"/>
      <c r="I42" s="35"/>
      <c r="J42" s="35"/>
      <c r="K42" s="35"/>
      <c r="L42" s="36"/>
      <c r="M42" s="36"/>
      <c r="N42" s="37"/>
    </row>
    <row r="43" spans="1:14" x14ac:dyDescent="0.3">
      <c r="A43" s="32">
        <v>39</v>
      </c>
      <c r="B43" s="44"/>
      <c r="C43" s="33"/>
      <c r="D43" s="36"/>
      <c r="E43" s="36"/>
      <c r="F43" s="36"/>
      <c r="G43" s="35"/>
      <c r="H43" s="35"/>
      <c r="I43" s="35"/>
      <c r="J43" s="35"/>
      <c r="K43" s="35"/>
      <c r="L43" s="36"/>
      <c r="M43" s="36"/>
      <c r="N43" s="37"/>
    </row>
    <row r="44" spans="1:14" x14ac:dyDescent="0.3">
      <c r="A44" s="32">
        <v>40</v>
      </c>
      <c r="B44" s="45"/>
      <c r="C44" s="33"/>
      <c r="D44" s="36"/>
      <c r="E44" s="36"/>
      <c r="F44" s="36"/>
      <c r="G44" s="35"/>
      <c r="H44" s="35"/>
      <c r="I44" s="35"/>
      <c r="J44" s="35"/>
      <c r="K44" s="35"/>
      <c r="L44" s="36"/>
      <c r="M44" s="36"/>
      <c r="N44" s="37"/>
    </row>
    <row r="45" spans="1:14" x14ac:dyDescent="0.3">
      <c r="A45" s="32">
        <v>41</v>
      </c>
      <c r="B45" s="45"/>
      <c r="C45" s="33"/>
      <c r="D45" s="36"/>
      <c r="E45" s="36"/>
      <c r="F45" s="36"/>
      <c r="G45" s="35"/>
      <c r="H45" s="35"/>
      <c r="I45" s="35"/>
      <c r="J45" s="35"/>
      <c r="K45" s="35"/>
      <c r="L45" s="36"/>
      <c r="M45" s="36"/>
      <c r="N45" s="37"/>
    </row>
    <row r="46" spans="1:14" x14ac:dyDescent="0.3">
      <c r="A46" s="32">
        <v>42</v>
      </c>
      <c r="B46" s="44"/>
      <c r="C46" s="33"/>
      <c r="D46" s="36"/>
      <c r="E46" s="36"/>
      <c r="F46" s="36"/>
      <c r="G46" s="35"/>
      <c r="H46" s="35"/>
      <c r="I46" s="35"/>
      <c r="J46" s="35"/>
      <c r="K46" s="35"/>
      <c r="L46" s="36"/>
      <c r="M46" s="36"/>
      <c r="N46" s="37"/>
    </row>
    <row r="47" spans="1:14" x14ac:dyDescent="0.3">
      <c r="A47" s="32">
        <v>43</v>
      </c>
      <c r="B47" s="44"/>
      <c r="C47" s="33"/>
      <c r="D47" s="36"/>
      <c r="E47" s="36"/>
      <c r="F47" s="36"/>
      <c r="G47" s="35"/>
      <c r="H47" s="35"/>
      <c r="I47" s="35"/>
      <c r="J47" s="35"/>
      <c r="K47" s="35"/>
      <c r="L47" s="36"/>
      <c r="M47" s="36"/>
      <c r="N47" s="37"/>
    </row>
    <row r="48" spans="1:14" x14ac:dyDescent="0.3">
      <c r="A48" s="32">
        <v>44</v>
      </c>
      <c r="B48" s="44"/>
      <c r="C48" s="33"/>
      <c r="D48" s="36"/>
      <c r="E48" s="36"/>
      <c r="F48" s="36"/>
      <c r="G48" s="35"/>
      <c r="H48" s="35"/>
      <c r="I48" s="35"/>
      <c r="J48" s="35"/>
      <c r="K48" s="35"/>
      <c r="L48" s="36"/>
      <c r="M48" s="36"/>
      <c r="N48" s="37"/>
    </row>
    <row r="49" spans="1:14" x14ac:dyDescent="0.3">
      <c r="A49" s="32">
        <v>45</v>
      </c>
      <c r="B49" s="45"/>
      <c r="C49" s="33"/>
      <c r="D49" s="36"/>
      <c r="E49" s="36"/>
      <c r="F49" s="36"/>
      <c r="G49" s="35"/>
      <c r="H49" s="35"/>
      <c r="I49" s="35"/>
      <c r="J49" s="35"/>
      <c r="K49" s="35"/>
      <c r="L49" s="36"/>
      <c r="M49" s="36"/>
      <c r="N49" s="37" t="str">
        <f>_xlfn.IFNA(IF(K49="An ninh (Bộ Công an)","Bộ Công an",IF(K49="Quốc phòng","Bộ Quốc phòng",VLOOKUP(I49,MA!A23:B76,2,0))),"")</f>
        <v/>
      </c>
    </row>
    <row r="50" spans="1:14" x14ac:dyDescent="0.3">
      <c r="A50" s="32">
        <v>46</v>
      </c>
      <c r="B50" s="45"/>
      <c r="C50" s="33"/>
      <c r="D50" s="36"/>
      <c r="E50" s="36"/>
      <c r="F50" s="36"/>
      <c r="G50" s="35"/>
      <c r="H50" s="35"/>
      <c r="I50" s="35"/>
      <c r="J50" s="35"/>
      <c r="K50" s="35"/>
      <c r="L50" s="36"/>
      <c r="M50" s="36"/>
      <c r="N50" s="37" t="str">
        <f>_xlfn.IFNA(IF(K50="An ninh (Bộ Công an)","Bộ Công an",IF(K50="Quốc phòng","Bộ Quốc phòng",VLOOKUP(I50,MA!A24:B77,2,0))),"")</f>
        <v/>
      </c>
    </row>
    <row r="51" spans="1:14" x14ac:dyDescent="0.3">
      <c r="A51" s="32">
        <v>47</v>
      </c>
      <c r="B51" s="44"/>
      <c r="C51" s="33"/>
      <c r="D51" s="36"/>
      <c r="E51" s="36"/>
      <c r="F51" s="36"/>
      <c r="G51" s="35"/>
      <c r="H51" s="35"/>
      <c r="I51" s="35"/>
      <c r="J51" s="35"/>
      <c r="K51" s="35"/>
      <c r="L51" s="36"/>
      <c r="M51" s="36"/>
      <c r="N51" s="37" t="str">
        <f>_xlfn.IFNA(IF(K51="An ninh (Bộ Công an)","Bộ Công an",IF(K51="Quốc phòng","Bộ Quốc phòng",VLOOKUP(I51,MA!A25:B78,2,0))),"")</f>
        <v/>
      </c>
    </row>
    <row r="52" spans="1:14" x14ac:dyDescent="0.3">
      <c r="A52" s="32">
        <v>48</v>
      </c>
      <c r="B52" s="44"/>
      <c r="C52" s="33"/>
      <c r="D52" s="36"/>
      <c r="E52" s="36"/>
      <c r="F52" s="36"/>
      <c r="G52" s="35"/>
      <c r="H52" s="35"/>
      <c r="I52" s="35"/>
      <c r="J52" s="35"/>
      <c r="K52" s="35"/>
      <c r="L52" s="36"/>
      <c r="M52" s="36"/>
      <c r="N52" s="37" t="str">
        <f>_xlfn.IFNA(IF(K52="An ninh (Bộ Công an)","Bộ Công an",IF(K52="Quốc phòng","Bộ Quốc phòng",VLOOKUP(I52,MA!A26:B79,2,0))),"")</f>
        <v/>
      </c>
    </row>
    <row r="53" spans="1:14" x14ac:dyDescent="0.3">
      <c r="A53" s="32">
        <v>49</v>
      </c>
      <c r="B53" s="45"/>
      <c r="C53" s="33"/>
      <c r="D53" s="36"/>
      <c r="E53" s="36"/>
      <c r="F53" s="36"/>
      <c r="G53" s="35"/>
      <c r="H53" s="35"/>
      <c r="I53" s="35"/>
      <c r="J53" s="35"/>
      <c r="K53" s="35"/>
      <c r="L53" s="36"/>
      <c r="M53" s="36"/>
      <c r="N53" s="37" t="str">
        <f>_xlfn.IFNA(IF(K53="An ninh (Bộ Công an)","Bộ Công an",IF(K53="Quốc phòng","Bộ Quốc phòng",VLOOKUP(I53,MA!A27:B80,2,0))),"")</f>
        <v/>
      </c>
    </row>
    <row r="54" spans="1:14" x14ac:dyDescent="0.3">
      <c r="A54" s="32">
        <v>50</v>
      </c>
      <c r="B54" s="45"/>
      <c r="C54" s="33"/>
      <c r="D54" s="36"/>
      <c r="E54" s="36"/>
      <c r="F54" s="36"/>
      <c r="G54" s="35"/>
      <c r="H54" s="35"/>
      <c r="I54" s="35"/>
      <c r="J54" s="35"/>
      <c r="K54" s="35"/>
      <c r="L54" s="36"/>
      <c r="M54" s="36"/>
      <c r="N54" s="37" t="str">
        <f>_xlfn.IFNA(IF(K54="An ninh (Bộ Công an)","Bộ Công an",IF(K54="Quốc phòng","Bộ Quốc phòng",VLOOKUP(I54,MA!A28:B81,2,0))),"")</f>
        <v/>
      </c>
    </row>
    <row r="55" spans="1:14" x14ac:dyDescent="0.3">
      <c r="A55" s="32">
        <v>51</v>
      </c>
      <c r="B55" s="44"/>
      <c r="C55" s="33"/>
      <c r="D55" s="36"/>
      <c r="E55" s="36"/>
      <c r="F55" s="36"/>
      <c r="G55" s="35"/>
      <c r="H55" s="35"/>
      <c r="I55" s="35"/>
      <c r="J55" s="35"/>
      <c r="K55" s="35"/>
      <c r="L55" s="36"/>
      <c r="M55" s="36"/>
      <c r="N55" s="37" t="str">
        <f>_xlfn.IFNA(IF(K55="An ninh (Bộ Công an)","Bộ Công an",IF(K55="Quốc phòng","Bộ Quốc phòng",VLOOKUP(I55,MA!A29:B82,2,0))),"")</f>
        <v/>
      </c>
    </row>
    <row r="56" spans="1:14" x14ac:dyDescent="0.3">
      <c r="A56" s="32">
        <v>52</v>
      </c>
      <c r="B56" s="44"/>
      <c r="C56" s="33"/>
      <c r="D56" s="36"/>
      <c r="E56" s="36"/>
      <c r="F56" s="36"/>
      <c r="G56" s="35"/>
      <c r="H56" s="35"/>
      <c r="I56" s="35"/>
      <c r="J56" s="35"/>
      <c r="K56" s="35"/>
      <c r="L56" s="36"/>
      <c r="M56" s="36"/>
      <c r="N56" s="37" t="str">
        <f>_xlfn.IFNA(IF(K56="An ninh (Bộ Công an)","Bộ Công an",IF(K56="Quốc phòng","Bộ Quốc phòng",VLOOKUP(I56,MA!A30:B83,2,0))),"")</f>
        <v/>
      </c>
    </row>
    <row r="57" spans="1:14" x14ac:dyDescent="0.3">
      <c r="A57" s="32">
        <v>53</v>
      </c>
      <c r="B57" s="45"/>
      <c r="C57" s="33"/>
      <c r="D57" s="36"/>
      <c r="E57" s="36"/>
      <c r="F57" s="36"/>
      <c r="G57" s="35"/>
      <c r="H57" s="35"/>
      <c r="I57" s="35"/>
      <c r="J57" s="35"/>
      <c r="K57" s="35"/>
      <c r="L57" s="36"/>
      <c r="M57" s="36"/>
      <c r="N57" s="37" t="str">
        <f>_xlfn.IFNA(IF(K57="An ninh (Bộ Công an)","Bộ Công an",IF(K57="Quốc phòng","Bộ Quốc phòng",VLOOKUP(I57,MA!A31:B84,2,0))),"")</f>
        <v/>
      </c>
    </row>
    <row r="58" spans="1:14" ht="19.5" x14ac:dyDescent="0.35">
      <c r="A58" s="39" t="s">
        <v>121</v>
      </c>
      <c r="B58" s="40"/>
      <c r="C58" s="40"/>
      <c r="D58" s="40"/>
      <c r="E58" s="40"/>
      <c r="F58" s="40"/>
      <c r="G58" s="40"/>
      <c r="H58" s="40"/>
      <c r="I58" s="40"/>
      <c r="J58" s="40"/>
      <c r="K58" s="40"/>
      <c r="L58" s="40"/>
      <c r="M58" s="40"/>
    </row>
    <row r="59" spans="1:14" x14ac:dyDescent="0.3">
      <c r="A59" s="40" t="s">
        <v>148</v>
      </c>
      <c r="B59" s="40"/>
      <c r="C59" s="40"/>
      <c r="D59" s="40"/>
      <c r="E59" s="40"/>
      <c r="F59" s="40"/>
      <c r="G59" s="40"/>
      <c r="H59" s="40"/>
      <c r="I59" s="40"/>
      <c r="J59" s="40"/>
      <c r="K59" s="40"/>
      <c r="L59" s="40"/>
      <c r="M59" s="40"/>
    </row>
    <row r="60" spans="1:14" x14ac:dyDescent="0.3">
      <c r="A60" s="40"/>
      <c r="B60" s="41" t="s">
        <v>230</v>
      </c>
      <c r="C60" s="40"/>
      <c r="D60" s="40"/>
      <c r="E60" s="40"/>
      <c r="F60" s="40"/>
      <c r="G60" s="40"/>
      <c r="H60" s="40"/>
      <c r="I60" s="40"/>
      <c r="J60" s="40"/>
      <c r="K60" s="40"/>
      <c r="L60" s="40"/>
      <c r="M60" s="40"/>
    </row>
    <row r="61" spans="1:14" x14ac:dyDescent="0.3">
      <c r="A61" s="40"/>
      <c r="B61" s="41" t="s">
        <v>149</v>
      </c>
      <c r="C61" s="40"/>
      <c r="D61" s="40"/>
      <c r="E61" s="40"/>
      <c r="F61" s="40"/>
      <c r="G61" s="40"/>
      <c r="H61" s="40"/>
      <c r="I61" s="40"/>
      <c r="J61" s="40"/>
      <c r="K61" s="40"/>
      <c r="L61" s="40"/>
      <c r="M61" s="40"/>
    </row>
    <row r="62" spans="1:14" x14ac:dyDescent="0.3">
      <c r="A62" s="40" t="s">
        <v>136</v>
      </c>
      <c r="B62" s="40"/>
      <c r="C62" s="40"/>
      <c r="D62" s="40"/>
      <c r="E62" s="40"/>
      <c r="F62" s="40"/>
      <c r="G62" s="40"/>
      <c r="H62" s="40"/>
      <c r="I62" s="40"/>
      <c r="J62" s="40"/>
      <c r="K62" s="40"/>
      <c r="L62" s="40"/>
      <c r="M62" s="40"/>
    </row>
    <row r="63" spans="1:14" x14ac:dyDescent="0.3">
      <c r="A63" s="40"/>
      <c r="B63" s="42" t="s">
        <v>122</v>
      </c>
      <c r="C63" s="40"/>
      <c r="D63" s="40"/>
      <c r="E63" s="40"/>
      <c r="F63" s="40"/>
      <c r="G63" s="40"/>
      <c r="H63" s="40"/>
      <c r="I63" s="40"/>
      <c r="J63" s="40"/>
      <c r="K63" s="40"/>
      <c r="L63" s="40"/>
      <c r="M63" s="40"/>
    </row>
    <row r="64" spans="1:14" x14ac:dyDescent="0.3">
      <c r="A64" s="40" t="s">
        <v>138</v>
      </c>
      <c r="B64" s="40"/>
      <c r="C64" s="40"/>
      <c r="D64" s="40"/>
      <c r="E64" s="40"/>
      <c r="F64" s="40"/>
      <c r="G64" s="40"/>
      <c r="H64" s="40"/>
      <c r="I64" s="40"/>
      <c r="J64" s="40"/>
      <c r="K64" s="40"/>
      <c r="L64" s="40"/>
      <c r="M64" s="40"/>
    </row>
    <row r="65" spans="1:13" x14ac:dyDescent="0.3">
      <c r="A65" s="40" t="s">
        <v>139</v>
      </c>
      <c r="B65" s="40"/>
      <c r="C65" s="40"/>
      <c r="D65" s="40"/>
      <c r="E65" s="40"/>
      <c r="F65" s="40"/>
      <c r="G65" s="40"/>
      <c r="H65" s="40"/>
      <c r="I65" s="40"/>
      <c r="J65" s="40"/>
      <c r="K65" s="40"/>
      <c r="L65" s="40"/>
      <c r="M65" s="40"/>
    </row>
    <row r="66" spans="1:13" x14ac:dyDescent="0.3">
      <c r="A66" s="40"/>
      <c r="B66" s="42" t="s">
        <v>218</v>
      </c>
      <c r="C66" s="40"/>
      <c r="D66" s="40"/>
      <c r="E66" s="40"/>
      <c r="F66" s="40"/>
      <c r="G66" s="40"/>
      <c r="H66" s="40"/>
      <c r="I66" s="40"/>
      <c r="J66" s="40"/>
      <c r="K66" s="40"/>
      <c r="L66" s="40"/>
      <c r="M66" s="40"/>
    </row>
    <row r="67" spans="1:13" x14ac:dyDescent="0.3">
      <c r="A67" s="40" t="s">
        <v>125</v>
      </c>
      <c r="B67" s="40"/>
      <c r="C67" s="40"/>
      <c r="D67" s="40"/>
      <c r="E67" s="40"/>
      <c r="F67" s="40"/>
      <c r="G67" s="40"/>
      <c r="H67" s="40"/>
      <c r="I67" s="40"/>
      <c r="J67" s="40"/>
      <c r="K67" s="40"/>
      <c r="L67" s="40"/>
      <c r="M67" s="40"/>
    </row>
    <row r="68" spans="1:13" x14ac:dyDescent="0.3">
      <c r="A68" s="40"/>
      <c r="B68" s="43" t="s">
        <v>160</v>
      </c>
      <c r="C68" s="40"/>
      <c r="D68" s="40"/>
      <c r="E68" s="40"/>
      <c r="F68" s="40"/>
      <c r="G68" s="40"/>
      <c r="H68" s="40"/>
      <c r="I68" s="40"/>
      <c r="J68" s="40"/>
      <c r="K68" s="40"/>
      <c r="L68" s="40"/>
      <c r="M68" s="40"/>
    </row>
    <row r="69" spans="1:13" x14ac:dyDescent="0.3">
      <c r="A69" s="40"/>
      <c r="B69" s="43" t="s">
        <v>231</v>
      </c>
      <c r="C69" s="40"/>
      <c r="D69" s="40"/>
      <c r="E69" s="40"/>
      <c r="F69" s="40"/>
      <c r="G69" s="40"/>
      <c r="H69" s="40"/>
      <c r="I69" s="40"/>
      <c r="J69" s="40"/>
      <c r="K69" s="40"/>
      <c r="L69" s="40"/>
      <c r="M69" s="40"/>
    </row>
    <row r="70" spans="1:13" x14ac:dyDescent="0.3">
      <c r="A70" s="40"/>
      <c r="B70" s="43" t="s">
        <v>140</v>
      </c>
      <c r="C70" s="41"/>
      <c r="D70" s="40"/>
      <c r="E70" s="40"/>
      <c r="F70" s="40"/>
      <c r="G70" s="40"/>
      <c r="H70" s="40"/>
      <c r="I70" s="40"/>
      <c r="J70" s="40"/>
      <c r="K70" s="40"/>
      <c r="L70" s="40"/>
      <c r="M70" s="40"/>
    </row>
    <row r="71" spans="1:13" x14ac:dyDescent="0.3">
      <c r="A71" s="40"/>
      <c r="B71" s="48" t="s">
        <v>141</v>
      </c>
      <c r="C71" s="48"/>
      <c r="D71" s="48"/>
      <c r="E71" s="48"/>
      <c r="F71" s="48"/>
      <c r="G71" s="48"/>
      <c r="H71" s="48"/>
      <c r="I71" s="48"/>
      <c r="J71" s="48"/>
      <c r="K71" s="48"/>
      <c r="L71" s="48"/>
      <c r="M71" s="48"/>
    </row>
    <row r="72" spans="1:13" x14ac:dyDescent="0.3">
      <c r="A72" s="40"/>
      <c r="B72" s="48" t="s">
        <v>157</v>
      </c>
      <c r="C72" s="48"/>
      <c r="D72" s="48"/>
      <c r="E72" s="48"/>
      <c r="F72" s="48"/>
      <c r="G72" s="48"/>
      <c r="H72" s="48"/>
      <c r="I72" s="48"/>
      <c r="J72" s="48"/>
      <c r="K72" s="48"/>
      <c r="L72" s="48"/>
      <c r="M72" s="48"/>
    </row>
    <row r="73" spans="1:13" ht="15" customHeight="1" x14ac:dyDescent="0.3">
      <c r="A73" s="40" t="s">
        <v>143</v>
      </c>
      <c r="B73" s="43"/>
      <c r="C73" s="40"/>
      <c r="D73" s="40"/>
      <c r="E73" s="40"/>
      <c r="F73" s="40"/>
      <c r="G73" s="40"/>
      <c r="H73" s="40"/>
      <c r="I73" s="40"/>
      <c r="J73" s="40"/>
      <c r="K73" s="40"/>
      <c r="L73" s="40"/>
      <c r="M73" s="40"/>
    </row>
    <row r="74" spans="1:13" x14ac:dyDescent="0.3">
      <c r="A74" s="40"/>
      <c r="B74" s="43" t="s">
        <v>156</v>
      </c>
      <c r="C74" s="40"/>
      <c r="D74" s="40"/>
      <c r="E74" s="40"/>
      <c r="F74" s="40"/>
      <c r="G74" s="40"/>
      <c r="H74" s="40"/>
      <c r="I74" s="40"/>
      <c r="J74" s="40"/>
      <c r="K74" s="40"/>
      <c r="L74" s="40"/>
      <c r="M74" s="40"/>
    </row>
    <row r="75" spans="1:13" x14ac:dyDescent="0.3">
      <c r="A75" s="40"/>
      <c r="B75" s="43" t="s">
        <v>155</v>
      </c>
      <c r="C75" s="40"/>
      <c r="D75" s="40"/>
      <c r="E75" s="40"/>
      <c r="F75" s="40"/>
      <c r="G75" s="40"/>
      <c r="H75" s="40"/>
      <c r="I75" s="40"/>
      <c r="J75" s="40"/>
      <c r="K75" s="40"/>
      <c r="L75" s="40"/>
      <c r="M75" s="40"/>
    </row>
    <row r="76" spans="1:13" x14ac:dyDescent="0.3">
      <c r="A76" s="40" t="s">
        <v>304</v>
      </c>
      <c r="B76" s="43"/>
      <c r="C76" s="40"/>
      <c r="D76" s="40"/>
      <c r="E76" s="40"/>
      <c r="F76" s="40"/>
      <c r="G76" s="40"/>
      <c r="H76" s="40"/>
      <c r="I76" s="40"/>
      <c r="J76" s="40"/>
      <c r="K76" s="40"/>
      <c r="L76" s="40"/>
      <c r="M76" s="40"/>
    </row>
    <row r="77" spans="1:13" x14ac:dyDescent="0.3">
      <c r="A77" s="40"/>
      <c r="B77" s="43" t="s">
        <v>156</v>
      </c>
      <c r="C77" s="40"/>
      <c r="D77" s="40"/>
      <c r="E77" s="40"/>
      <c r="F77" s="40"/>
      <c r="G77" s="40"/>
      <c r="H77" s="40"/>
      <c r="I77" s="40"/>
      <c r="J77" s="40"/>
      <c r="K77" s="40"/>
      <c r="L77" s="40"/>
      <c r="M77" s="40"/>
    </row>
    <row r="78" spans="1:13" ht="19.5" x14ac:dyDescent="0.35">
      <c r="A78" s="39" t="s">
        <v>145</v>
      </c>
      <c r="B78" s="43"/>
      <c r="C78" s="40"/>
      <c r="D78" s="40"/>
      <c r="E78" s="40"/>
      <c r="F78" s="40"/>
      <c r="G78" s="40"/>
      <c r="H78" s="40"/>
      <c r="I78" s="40"/>
      <c r="J78" s="40"/>
      <c r="K78" s="40"/>
      <c r="L78" s="40"/>
      <c r="M78" s="40"/>
    </row>
    <row r="79" spans="1:13" x14ac:dyDescent="0.3">
      <c r="A79" s="40" t="s">
        <v>120</v>
      </c>
      <c r="B79" s="40"/>
      <c r="C79" s="40"/>
      <c r="D79" s="40"/>
      <c r="E79" s="40"/>
      <c r="F79" s="40"/>
      <c r="G79" s="40"/>
      <c r="H79" s="40"/>
      <c r="I79" s="40"/>
      <c r="J79" s="40"/>
      <c r="K79" s="40"/>
      <c r="L79" s="40"/>
      <c r="M79" s="40"/>
    </row>
    <row r="80" spans="1:13" x14ac:dyDescent="0.3">
      <c r="A80" s="40"/>
      <c r="B80" s="43" t="s">
        <v>144</v>
      </c>
      <c r="C80" s="40"/>
      <c r="D80" s="40"/>
      <c r="E80" s="40"/>
      <c r="F80" s="40"/>
      <c r="G80" s="40"/>
      <c r="H80" s="40"/>
      <c r="I80" s="40"/>
      <c r="J80" s="40"/>
      <c r="K80" s="40"/>
      <c r="L80" s="40"/>
      <c r="M80" s="40"/>
    </row>
    <row r="81" spans="1:13" x14ac:dyDescent="0.3">
      <c r="A81" s="40"/>
      <c r="B81" s="43" t="s">
        <v>158</v>
      </c>
      <c r="C81" s="40"/>
      <c r="D81" s="40"/>
      <c r="E81" s="40"/>
      <c r="F81" s="40"/>
      <c r="G81" s="40"/>
      <c r="H81" s="40"/>
      <c r="I81" s="40"/>
      <c r="J81" s="40"/>
      <c r="K81" s="40"/>
      <c r="L81" s="40"/>
      <c r="M81" s="40"/>
    </row>
    <row r="82" spans="1:13" x14ac:dyDescent="0.3">
      <c r="A82" s="40" t="s">
        <v>306</v>
      </c>
      <c r="B82" s="40"/>
      <c r="C82" s="40"/>
      <c r="D82" s="40"/>
      <c r="E82" s="40"/>
      <c r="F82" s="40"/>
      <c r="G82" s="40"/>
      <c r="H82" s="40"/>
      <c r="I82" s="40"/>
      <c r="J82" s="40"/>
      <c r="K82" s="40"/>
      <c r="L82" s="40"/>
      <c r="M82" s="40"/>
    </row>
  </sheetData>
  <mergeCells count="17">
    <mergeCell ref="L3:L4"/>
    <mergeCell ref="A2:M2"/>
    <mergeCell ref="B71:M71"/>
    <mergeCell ref="B72:M72"/>
    <mergeCell ref="N3:N4"/>
    <mergeCell ref="A1:M1"/>
    <mergeCell ref="A3:A4"/>
    <mergeCell ref="B3:B4"/>
    <mergeCell ref="C3:C4"/>
    <mergeCell ref="D3:D4"/>
    <mergeCell ref="E3:F3"/>
    <mergeCell ref="G3:G4"/>
    <mergeCell ref="H3:H4"/>
    <mergeCell ref="I3:I4"/>
    <mergeCell ref="J3:J4"/>
    <mergeCell ref="K3:K4"/>
    <mergeCell ref="M3:M4"/>
  </mergeCells>
  <dataValidations count="4">
    <dataValidation type="list" allowBlank="1" showInputMessage="1" showErrorMessage="1" sqref="I5:I57" xr:uid="{AD32F079-9138-445D-BF7F-21E6AFC16BAA}">
      <formula1>daibieu</formula1>
    </dataValidation>
    <dataValidation type="list" allowBlank="1" showInputMessage="1" showErrorMessage="1" sqref="G5:G57" xr:uid="{8C4E325F-9361-403A-BCC4-03B1B9C0FDD9}">
      <formula1>dantoc</formula1>
    </dataValidation>
    <dataValidation type="list" allowBlank="1" showInputMessage="1" showErrorMessage="1" sqref="H5:H57" xr:uid="{ADFF6596-3C93-4D5B-BD4A-B185A1829441}">
      <formula1>tongiao</formula1>
    </dataValidation>
    <dataValidation type="list" allowBlank="1" showInputMessage="1" showErrorMessage="1" sqref="K5:K57" xr:uid="{277E9E56-2E38-483D-BA16-6C8C0805300E}">
      <formula1>linhvuc</formula1>
    </dataValidation>
  </dataValidations>
  <pageMargins left="0.25" right="0.25" top="0.75" bottom="0.75" header="0.3" footer="0.3"/>
  <pageSetup paperSize="9" orientation="landscape"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r:uid="{32E8DEB4-1FCC-4ADC-9124-1525372A0E16}">
          <x14:formula1>
            <xm:f>MA!$F$2:$F$21</xm:f>
          </x14:formula1>
          <xm:sqref>J5:J57</xm:sqref>
        </x14:dataValidation>
        <x14:dataValidation type="list" allowBlank="1" showInputMessage="1" showErrorMessage="1" xr:uid="{8BF0C572-C36F-4BCE-AA14-874E31DA71EE}">
          <x14:formula1>
            <xm:f>MA!$H$8:$H$12</xm:f>
          </x14:formula1>
          <xm:sqref>L5:L57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C6587-2E57-4761-B00F-3202E86E4439}">
  <dimension ref="A1:I36"/>
  <sheetViews>
    <sheetView workbookViewId="0">
      <selection activeCell="H13" sqref="H13"/>
    </sheetView>
  </sheetViews>
  <sheetFormatPr defaultRowHeight="15" x14ac:dyDescent="0.25"/>
  <cols>
    <col min="1" max="1" width="3.5703125" customWidth="1"/>
    <col min="2" max="2" width="26.42578125" customWidth="1"/>
    <col min="3" max="3" width="19.5703125" customWidth="1"/>
    <col min="4" max="4" width="20" customWidth="1"/>
    <col min="5" max="5" width="17.140625" customWidth="1"/>
    <col min="6" max="6" width="20.7109375" customWidth="1"/>
    <col min="7" max="7" width="25.42578125" customWidth="1"/>
  </cols>
  <sheetData>
    <row r="1" spans="1:9" ht="24" customHeight="1" x14ac:dyDescent="0.25">
      <c r="A1" s="16" t="s">
        <v>154</v>
      </c>
      <c r="B1" s="15"/>
      <c r="C1" s="15"/>
      <c r="D1" s="15"/>
      <c r="E1" s="15"/>
      <c r="F1" s="15"/>
      <c r="G1" s="15"/>
      <c r="H1" s="15"/>
      <c r="I1" s="1"/>
    </row>
    <row r="2" spans="1:9" ht="24" customHeight="1" x14ac:dyDescent="0.25">
      <c r="A2" s="11"/>
      <c r="B2" s="16" t="str">
        <f>'DANH SACH DAI BIEU'!A2</f>
        <v>Đoàn đại biểu: ………………………</v>
      </c>
      <c r="C2" s="11"/>
      <c r="D2" s="11"/>
      <c r="E2" s="14"/>
      <c r="F2" s="11"/>
      <c r="G2" s="11"/>
      <c r="H2" s="11"/>
      <c r="I2" s="1"/>
    </row>
    <row r="3" spans="1:9" ht="30" customHeight="1" x14ac:dyDescent="0.25">
      <c r="A3" s="12" t="s">
        <v>6</v>
      </c>
      <c r="B3" s="57" t="s">
        <v>126</v>
      </c>
      <c r="C3" s="54" t="s">
        <v>285</v>
      </c>
      <c r="D3" s="54" t="s">
        <v>286</v>
      </c>
      <c r="E3" s="54" t="s">
        <v>283</v>
      </c>
      <c r="F3" s="54" t="s">
        <v>284</v>
      </c>
      <c r="G3" s="12" t="s">
        <v>146</v>
      </c>
    </row>
    <row r="4" spans="1:9" ht="20.25" customHeight="1" x14ac:dyDescent="0.25">
      <c r="A4" s="12"/>
      <c r="B4" s="56"/>
      <c r="C4" s="55"/>
      <c r="D4" s="56"/>
      <c r="E4" s="55"/>
      <c r="F4" s="55"/>
      <c r="G4" s="12"/>
    </row>
    <row r="5" spans="1:9" x14ac:dyDescent="0.25">
      <c r="A5" s="13">
        <f>'DANH SACH DAI BIEU'!A5</f>
        <v>1</v>
      </c>
      <c r="B5" s="13" t="str">
        <f>IF('DANH SACH DAI BIEU'!B5="","",'DANH SACH DAI BIEU'!B5)</f>
        <v/>
      </c>
      <c r="C5" s="10"/>
      <c r="D5" s="10"/>
      <c r="E5" s="10"/>
      <c r="F5" s="10"/>
      <c r="G5" s="10"/>
      <c r="I5" t="str">
        <f>IF('DANH SACH DAI BIEU'!B5="","",'DANH SACH DAI BIEU'!B5)</f>
        <v/>
      </c>
    </row>
    <row r="6" spans="1:9" x14ac:dyDescent="0.25">
      <c r="A6" s="13">
        <f>'DANH SACH DAI BIEU'!A6</f>
        <v>2</v>
      </c>
      <c r="B6" s="13" t="str">
        <f>IF('DANH SACH DAI BIEU'!B6="","",'DANH SACH DAI BIEU'!B6)</f>
        <v/>
      </c>
      <c r="C6" s="10"/>
      <c r="D6" s="10"/>
      <c r="E6" s="10"/>
      <c r="F6" s="10"/>
      <c r="G6" s="10"/>
    </row>
    <row r="7" spans="1:9" x14ac:dyDescent="0.25">
      <c r="A7" s="13">
        <f>'DANH SACH DAI BIEU'!A7</f>
        <v>3</v>
      </c>
      <c r="B7" s="13" t="str">
        <f>IF('DANH SACH DAI BIEU'!B7="","",'DANH SACH DAI BIEU'!B7)</f>
        <v/>
      </c>
      <c r="C7" s="10"/>
      <c r="D7" s="10"/>
      <c r="E7" s="10"/>
      <c r="F7" s="10"/>
      <c r="G7" s="10"/>
    </row>
    <row r="8" spans="1:9" x14ac:dyDescent="0.25">
      <c r="A8" s="13">
        <f>'DANH SACH DAI BIEU'!A8</f>
        <v>4</v>
      </c>
      <c r="B8" s="13" t="str">
        <f>IF('DANH SACH DAI BIEU'!B8="","",'DANH SACH DAI BIEU'!B8)</f>
        <v/>
      </c>
      <c r="C8" s="10"/>
      <c r="D8" s="10"/>
      <c r="E8" s="10"/>
      <c r="F8" s="10"/>
      <c r="G8" s="10"/>
    </row>
    <row r="9" spans="1:9" x14ac:dyDescent="0.25">
      <c r="A9" s="13">
        <f>'DANH SACH DAI BIEU'!A9</f>
        <v>5</v>
      </c>
      <c r="B9" s="13" t="str">
        <f>IF('DANH SACH DAI BIEU'!B9="","",'DANH SACH DAI BIEU'!B9)</f>
        <v/>
      </c>
      <c r="C9" s="10"/>
      <c r="D9" s="10"/>
      <c r="E9" s="10"/>
      <c r="F9" s="10"/>
      <c r="G9" s="10"/>
    </row>
    <row r="10" spans="1:9" x14ac:dyDescent="0.25">
      <c r="A10" s="13">
        <f>'DANH SACH DAI BIEU'!A10</f>
        <v>6</v>
      </c>
      <c r="B10" s="13" t="str">
        <f>IF('DANH SACH DAI BIEU'!B10="","",'DANH SACH DAI BIEU'!B10)</f>
        <v/>
      </c>
      <c r="C10" s="10"/>
      <c r="D10" s="10"/>
      <c r="E10" s="10"/>
      <c r="F10" s="10"/>
      <c r="G10" s="10"/>
    </row>
    <row r="11" spans="1:9" x14ac:dyDescent="0.25">
      <c r="A11" s="13">
        <f>'DANH SACH DAI BIEU'!A11</f>
        <v>7</v>
      </c>
      <c r="B11" s="13" t="str">
        <f>IF('DANH SACH DAI BIEU'!B11="","",'DANH SACH DAI BIEU'!B11)</f>
        <v/>
      </c>
      <c r="C11" s="10"/>
      <c r="D11" s="10"/>
      <c r="E11" s="10"/>
      <c r="F11" s="10"/>
      <c r="G11" s="10"/>
    </row>
    <row r="12" spans="1:9" x14ac:dyDescent="0.25">
      <c r="A12" s="13">
        <f>'DANH SACH DAI BIEU'!A12</f>
        <v>8</v>
      </c>
      <c r="B12" s="13" t="str">
        <f>IF('DANH SACH DAI BIEU'!B12="","",'DANH SACH DAI BIEU'!B12)</f>
        <v/>
      </c>
      <c r="C12" s="10"/>
      <c r="D12" s="10"/>
      <c r="E12" s="10"/>
      <c r="F12" s="10"/>
      <c r="G12" s="10"/>
    </row>
    <row r="13" spans="1:9" x14ac:dyDescent="0.25">
      <c r="A13" s="13">
        <f>'DANH SACH DAI BIEU'!A13</f>
        <v>9</v>
      </c>
      <c r="B13" s="13" t="str">
        <f>IF('DANH SACH DAI BIEU'!B13="","",'DANH SACH DAI BIEU'!B13)</f>
        <v/>
      </c>
      <c r="C13" s="10"/>
      <c r="D13" s="10"/>
      <c r="E13" s="10"/>
      <c r="F13" s="10"/>
      <c r="G13" s="10"/>
    </row>
    <row r="14" spans="1:9" x14ac:dyDescent="0.25">
      <c r="A14" s="13">
        <f>'DANH SACH DAI BIEU'!A14</f>
        <v>10</v>
      </c>
      <c r="B14" s="13" t="str">
        <f>IF('DANH SACH DAI BIEU'!B14="","",'DANH SACH DAI BIEU'!B14)</f>
        <v/>
      </c>
      <c r="C14" s="10"/>
      <c r="D14" s="10"/>
      <c r="E14" s="10"/>
      <c r="F14" s="10"/>
      <c r="G14" s="10"/>
    </row>
    <row r="15" spans="1:9" x14ac:dyDescent="0.25">
      <c r="A15" s="13">
        <f>'DANH SACH DAI BIEU'!A15</f>
        <v>11</v>
      </c>
      <c r="B15" s="13" t="str">
        <f>IF('DANH SACH DAI BIEU'!B15="","",'DANH SACH DAI BIEU'!B15)</f>
        <v/>
      </c>
      <c r="C15" s="10"/>
      <c r="D15" s="10"/>
      <c r="E15" s="10"/>
      <c r="F15" s="10"/>
      <c r="G15" s="10"/>
    </row>
    <row r="16" spans="1:9" x14ac:dyDescent="0.25">
      <c r="A16" s="13">
        <f>'DANH SACH DAI BIEU'!A16</f>
        <v>12</v>
      </c>
      <c r="B16" s="13" t="str">
        <f>IF('DANH SACH DAI BIEU'!B16="","",'DANH SACH DAI BIEU'!B16)</f>
        <v/>
      </c>
      <c r="C16" s="10"/>
      <c r="D16" s="10"/>
      <c r="E16" s="10"/>
      <c r="F16" s="10"/>
      <c r="G16" s="10"/>
    </row>
    <row r="17" spans="1:7" x14ac:dyDescent="0.25">
      <c r="A17" s="13">
        <f>'DANH SACH DAI BIEU'!A17</f>
        <v>13</v>
      </c>
      <c r="B17" s="13" t="str">
        <f>IF('DANH SACH DAI BIEU'!B17="","",'DANH SACH DAI BIEU'!B17)</f>
        <v/>
      </c>
      <c r="C17" s="10"/>
      <c r="D17" s="10"/>
      <c r="E17" s="10"/>
      <c r="F17" s="10"/>
      <c r="G17" s="10"/>
    </row>
    <row r="18" spans="1:7" hidden="1" x14ac:dyDescent="0.25">
      <c r="A18" s="13">
        <f>'DANH SACH DAI BIEU'!A18</f>
        <v>14</v>
      </c>
      <c r="B18" s="13" t="str">
        <f>IF('DANH SACH DAI BIEU'!B18="","",'DANH SACH DAI BIEU'!B18)</f>
        <v/>
      </c>
      <c r="C18" s="10"/>
      <c r="D18" s="10"/>
      <c r="E18" s="10"/>
      <c r="F18" s="10"/>
      <c r="G18" s="10"/>
    </row>
    <row r="19" spans="1:7" hidden="1" x14ac:dyDescent="0.25">
      <c r="A19" s="13">
        <f>'DANH SACH DAI BIEU'!A19</f>
        <v>15</v>
      </c>
      <c r="B19" s="13" t="str">
        <f>IF('DANH SACH DAI BIEU'!B19="","",'DANH SACH DAI BIEU'!B19)</f>
        <v/>
      </c>
      <c r="C19" s="10"/>
      <c r="D19" s="10"/>
      <c r="E19" s="10"/>
      <c r="F19" s="10"/>
      <c r="G19" s="10"/>
    </row>
    <row r="20" spans="1:7" hidden="1" x14ac:dyDescent="0.25">
      <c r="A20" s="13">
        <f>'DANH SACH DAI BIEU'!A20</f>
        <v>16</v>
      </c>
      <c r="B20" s="13" t="str">
        <f>IF('DANH SACH DAI BIEU'!B20="","",'DANH SACH DAI BIEU'!B20)</f>
        <v/>
      </c>
      <c r="C20" s="10"/>
      <c r="D20" s="10"/>
      <c r="E20" s="10"/>
      <c r="F20" s="10"/>
      <c r="G20" s="10"/>
    </row>
    <row r="21" spans="1:7" hidden="1" x14ac:dyDescent="0.25">
      <c r="A21" s="13">
        <f>'DANH SACH DAI BIEU'!A35</f>
        <v>31</v>
      </c>
      <c r="B21" s="13" t="str">
        <f>IF('DANH SACH DAI BIEU'!B35="","",'DANH SACH DAI BIEU'!B35)</f>
        <v/>
      </c>
      <c r="C21" s="10"/>
      <c r="D21" s="10"/>
      <c r="E21" s="10"/>
      <c r="F21" s="10"/>
      <c r="G21" s="10"/>
    </row>
    <row r="22" spans="1:7" hidden="1" x14ac:dyDescent="0.25">
      <c r="A22" s="13">
        <f>'DANH SACH DAI BIEU'!A36</f>
        <v>32</v>
      </c>
      <c r="B22" s="13" t="str">
        <f>IF('DANH SACH DAI BIEU'!B36="","",'DANH SACH DAI BIEU'!B36)</f>
        <v/>
      </c>
      <c r="C22" s="10"/>
      <c r="D22" s="10"/>
      <c r="E22" s="10"/>
      <c r="F22" s="10"/>
      <c r="G22" s="10"/>
    </row>
    <row r="23" spans="1:7" hidden="1" x14ac:dyDescent="0.25">
      <c r="A23" s="13">
        <f>'DANH SACH DAI BIEU'!A37</f>
        <v>33</v>
      </c>
      <c r="B23" s="13" t="str">
        <f>IF('DANH SACH DAI BIEU'!B37="","",'DANH SACH DAI BIEU'!B37)</f>
        <v/>
      </c>
      <c r="C23" s="10"/>
      <c r="D23" s="10"/>
      <c r="E23" s="10"/>
      <c r="F23" s="10"/>
      <c r="G23" s="10"/>
    </row>
    <row r="24" spans="1:7" hidden="1" x14ac:dyDescent="0.25">
      <c r="A24" s="13">
        <f>'DANH SACH DAI BIEU'!A38</f>
        <v>34</v>
      </c>
      <c r="B24" s="13" t="str">
        <f>IF('DANH SACH DAI BIEU'!B38="","",'DANH SACH DAI BIEU'!B38)</f>
        <v/>
      </c>
      <c r="C24" s="10"/>
      <c r="D24" s="10"/>
      <c r="E24" s="10"/>
      <c r="F24" s="10"/>
      <c r="G24" s="10"/>
    </row>
    <row r="25" spans="1:7" hidden="1" x14ac:dyDescent="0.25">
      <c r="A25" s="13">
        <f>'DANH SACH DAI BIEU'!A39</f>
        <v>35</v>
      </c>
      <c r="B25" s="13" t="str">
        <f>IF('DANH SACH DAI BIEU'!B39="","",'DANH SACH DAI BIEU'!B39)</f>
        <v/>
      </c>
      <c r="C25" s="10"/>
      <c r="D25" s="10"/>
      <c r="E25" s="10"/>
      <c r="F25" s="10"/>
      <c r="G25" s="10"/>
    </row>
    <row r="26" spans="1:7" hidden="1" x14ac:dyDescent="0.25">
      <c r="A26" s="13">
        <f>'DANH SACH DAI BIEU'!A49</f>
        <v>45</v>
      </c>
      <c r="B26" s="13" t="str">
        <f>IF('DANH SACH DAI BIEU'!B49="","",'DANH SACH DAI BIEU'!B49)</f>
        <v/>
      </c>
      <c r="C26" s="10"/>
      <c r="D26" s="10"/>
      <c r="E26" s="10"/>
      <c r="F26" s="10"/>
      <c r="G26" s="10"/>
    </row>
    <row r="27" spans="1:7" hidden="1" x14ac:dyDescent="0.25">
      <c r="A27" s="13">
        <f>'DANH SACH DAI BIEU'!A50</f>
        <v>46</v>
      </c>
      <c r="B27" s="13" t="str">
        <f>IF('DANH SACH DAI BIEU'!B50="","",'DANH SACH DAI BIEU'!B50)</f>
        <v/>
      </c>
      <c r="C27" s="10"/>
      <c r="D27" s="10"/>
      <c r="E27" s="10"/>
      <c r="F27" s="10"/>
      <c r="G27" s="10"/>
    </row>
    <row r="28" spans="1:7" hidden="1" x14ac:dyDescent="0.25">
      <c r="A28" s="13">
        <f>'DANH SACH DAI BIEU'!A51</f>
        <v>47</v>
      </c>
      <c r="B28" s="13" t="str">
        <f>IF('DANH SACH DAI BIEU'!B51="","",'DANH SACH DAI BIEU'!B51)</f>
        <v/>
      </c>
      <c r="C28" s="10"/>
      <c r="D28" s="10"/>
      <c r="E28" s="10"/>
      <c r="F28" s="10"/>
      <c r="G28" s="10"/>
    </row>
    <row r="29" spans="1:7" hidden="1" x14ac:dyDescent="0.25">
      <c r="A29" s="13">
        <f>'DANH SACH DAI BIEU'!A52</f>
        <v>48</v>
      </c>
      <c r="B29" s="13" t="str">
        <f>IF('DANH SACH DAI BIEU'!B52="","",'DANH SACH DAI BIEU'!B52)</f>
        <v/>
      </c>
      <c r="C29" s="10"/>
      <c r="D29" s="10"/>
      <c r="E29" s="10"/>
      <c r="F29" s="10"/>
      <c r="G29" s="10"/>
    </row>
    <row r="30" spans="1:7" hidden="1" x14ac:dyDescent="0.25">
      <c r="A30" s="13">
        <f>'DANH SACH DAI BIEU'!A53</f>
        <v>49</v>
      </c>
      <c r="B30" s="13" t="str">
        <f>IF('DANH SACH DAI BIEU'!B53="","",'DANH SACH DAI BIEU'!B53)</f>
        <v/>
      </c>
      <c r="C30" s="10"/>
      <c r="D30" s="10"/>
      <c r="E30" s="10"/>
      <c r="F30" s="10"/>
      <c r="G30" s="10"/>
    </row>
    <row r="31" spans="1:7" hidden="1" x14ac:dyDescent="0.25">
      <c r="A31" s="13">
        <f>'DANH SACH DAI BIEU'!A54</f>
        <v>50</v>
      </c>
      <c r="B31" s="13" t="str">
        <f>IF('DANH SACH DAI BIEU'!B54="","",'DANH SACH DAI BIEU'!B54)</f>
        <v/>
      </c>
      <c r="C31" s="10"/>
      <c r="D31" s="10"/>
      <c r="E31" s="10"/>
      <c r="F31" s="10"/>
      <c r="G31" s="10"/>
    </row>
    <row r="32" spans="1:7" hidden="1" x14ac:dyDescent="0.25">
      <c r="A32" s="13">
        <f>'DANH SACH DAI BIEU'!A55</f>
        <v>51</v>
      </c>
      <c r="B32" s="13" t="str">
        <f>IF('DANH SACH DAI BIEU'!B55="","",'DANH SACH DAI BIEU'!B55)</f>
        <v/>
      </c>
      <c r="C32" s="10"/>
      <c r="D32" s="10"/>
      <c r="E32" s="10"/>
      <c r="F32" s="10"/>
      <c r="G32" s="10"/>
    </row>
    <row r="33" spans="1:7" hidden="1" x14ac:dyDescent="0.25">
      <c r="A33" s="13">
        <f>'DANH SACH DAI BIEU'!A56</f>
        <v>52</v>
      </c>
      <c r="B33" s="13" t="str">
        <f>IF('DANH SACH DAI BIEU'!B56="","",'DANH SACH DAI BIEU'!B56)</f>
        <v/>
      </c>
      <c r="C33" s="10"/>
      <c r="D33" s="10"/>
      <c r="E33" s="10"/>
      <c r="F33" s="10"/>
      <c r="G33" s="10"/>
    </row>
    <row r="34" spans="1:7" hidden="1" x14ac:dyDescent="0.25">
      <c r="A34" s="13">
        <f>'DANH SACH DAI BIEU'!A57</f>
        <v>53</v>
      </c>
      <c r="B34" s="13" t="str">
        <f>IF('DANH SACH DAI BIEU'!B57="","",'DANH SACH DAI BIEU'!B57)</f>
        <v/>
      </c>
      <c r="C34" s="10"/>
      <c r="D34" s="10"/>
      <c r="E34" s="10"/>
      <c r="F34" s="10"/>
      <c r="G34" s="10"/>
    </row>
    <row r="35" spans="1:7" x14ac:dyDescent="0.25">
      <c r="A35" s="17" t="s">
        <v>121</v>
      </c>
    </row>
    <row r="36" spans="1:7" x14ac:dyDescent="0.25">
      <c r="B36" t="s">
        <v>237</v>
      </c>
    </row>
  </sheetData>
  <mergeCells count="5">
    <mergeCell ref="E3:E4"/>
    <mergeCell ref="D3:D4"/>
    <mergeCell ref="C3:C4"/>
    <mergeCell ref="B3:B4"/>
    <mergeCell ref="F3:F4"/>
  </mergeCells>
  <pageMargins left="0.62" right="0.57999999999999996" top="0.34" bottom="0.26" header="0.3" footer="0.24"/>
  <pageSetup paperSize="9" orientation="landscape" horizontalDpi="4294967295" verticalDpi="4294967295"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C3692FA-A15C-4785-828E-698517E9CAEA}">
          <x14:formula1>
            <xm:f>MA!$G$2:$G$4</xm:f>
          </x14:formula1>
          <xm:sqref>C18:C34</xm:sqref>
        </x14:dataValidation>
        <x14:dataValidation type="list" allowBlank="1" showInputMessage="1" showErrorMessage="1" xr:uid="{FFC6BBFE-1391-4F18-8E55-A64A1C0C48B8}">
          <x14:formula1>
            <xm:f>MA!$H$2:$H$5</xm:f>
          </x14:formula1>
          <xm:sqref>D18:D34</xm:sqref>
        </x14:dataValidation>
        <x14:dataValidation type="list" allowBlank="1" showInputMessage="1" showErrorMessage="1" xr:uid="{8A5AE87D-FB42-4FE2-A51D-67AA13C5C301}">
          <x14:formula1>
            <xm:f>MA!$I$2:$I$5</xm:f>
          </x14:formula1>
          <xm:sqref>E18:E34</xm:sqref>
        </x14:dataValidation>
        <x14:dataValidation type="list" allowBlank="1" showInputMessage="1" showErrorMessage="1" xr:uid="{138ECE24-4BD8-4BD0-8158-781B80D9D68F}">
          <x14:formula1>
            <xm:f>MA!$J$2:$J$3</xm:f>
          </x14:formula1>
          <xm:sqref>F18:F34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1CB4-A27E-4D90-8F52-C908E774CE9E}">
  <dimension ref="A1:J57"/>
  <sheetViews>
    <sheetView topLeftCell="B13" zoomScale="85" zoomScaleNormal="85" workbookViewId="0">
      <selection activeCell="J8" sqref="J8"/>
    </sheetView>
  </sheetViews>
  <sheetFormatPr defaultRowHeight="15.75" x14ac:dyDescent="0.25"/>
  <cols>
    <col min="1" max="1" width="53.28515625" style="3" customWidth="1"/>
    <col min="2" max="2" width="25" style="3" customWidth="1"/>
    <col min="3" max="3" width="13.7109375" style="3" customWidth="1"/>
    <col min="4" max="4" width="16" style="3" customWidth="1"/>
    <col min="5" max="5" width="24.5703125" style="3" customWidth="1"/>
    <col min="6" max="6" width="22.28515625" style="3" customWidth="1"/>
    <col min="7" max="7" width="26.7109375" style="3" customWidth="1"/>
    <col min="8" max="8" width="32.140625" style="3" customWidth="1"/>
    <col min="9" max="10" width="28.140625" style="3" customWidth="1"/>
    <col min="11" max="16384" width="9.140625" style="3"/>
  </cols>
  <sheetData>
    <row r="1" spans="1:10" ht="34.5" customHeight="1" x14ac:dyDescent="0.25">
      <c r="A1" s="2" t="s">
        <v>4</v>
      </c>
      <c r="B1" s="2"/>
      <c r="C1" s="2" t="s">
        <v>10</v>
      </c>
      <c r="D1" s="2" t="s">
        <v>0</v>
      </c>
      <c r="E1" s="2" t="s">
        <v>11</v>
      </c>
      <c r="F1" s="2" t="s">
        <v>1</v>
      </c>
      <c r="G1" s="2" t="s">
        <v>127</v>
      </c>
      <c r="H1" s="2" t="s">
        <v>129</v>
      </c>
      <c r="I1" s="2" t="s">
        <v>128</v>
      </c>
      <c r="J1" s="2" t="s">
        <v>130</v>
      </c>
    </row>
    <row r="2" spans="1:10" ht="38.25" customHeight="1" x14ac:dyDescent="0.25">
      <c r="A2" s="4" t="s">
        <v>189</v>
      </c>
      <c r="B2" s="4" t="s">
        <v>226</v>
      </c>
      <c r="C2" s="4" t="s">
        <v>27</v>
      </c>
      <c r="D2" s="4" t="s">
        <v>83</v>
      </c>
      <c r="E2" s="4" t="s">
        <v>104</v>
      </c>
      <c r="F2" s="5" t="s">
        <v>107</v>
      </c>
      <c r="G2" s="5" t="s">
        <v>159</v>
      </c>
      <c r="H2" s="9" t="s">
        <v>133</v>
      </c>
      <c r="I2" s="4" t="s">
        <v>131</v>
      </c>
      <c r="J2" s="7" t="s">
        <v>134</v>
      </c>
    </row>
    <row r="3" spans="1:10" ht="31.5" customHeight="1" x14ac:dyDescent="0.25">
      <c r="A3" s="4" t="s">
        <v>216</v>
      </c>
      <c r="B3" s="4" t="s">
        <v>226</v>
      </c>
      <c r="C3" s="4" t="s">
        <v>38</v>
      </c>
      <c r="D3" s="4" t="s">
        <v>97</v>
      </c>
      <c r="E3" s="4" t="s">
        <v>101</v>
      </c>
      <c r="F3" s="7"/>
      <c r="G3" s="5" t="s">
        <v>135</v>
      </c>
      <c r="H3" s="9" t="s">
        <v>152</v>
      </c>
      <c r="I3" s="4" t="s">
        <v>132</v>
      </c>
      <c r="J3" s="7" t="s">
        <v>238</v>
      </c>
    </row>
    <row r="4" spans="1:10" ht="31.5" x14ac:dyDescent="0.25">
      <c r="A4" s="4" t="s">
        <v>190</v>
      </c>
      <c r="B4" s="4" t="s">
        <v>226</v>
      </c>
      <c r="C4" s="4" t="s">
        <v>74</v>
      </c>
      <c r="D4" s="4" t="s">
        <v>90</v>
      </c>
      <c r="E4" s="4" t="s">
        <v>103</v>
      </c>
      <c r="F4" s="6" t="s">
        <v>150</v>
      </c>
      <c r="G4" s="7"/>
      <c r="H4" s="9" t="s">
        <v>153</v>
      </c>
      <c r="I4" s="4" t="s">
        <v>147</v>
      </c>
      <c r="J4" s="7"/>
    </row>
    <row r="5" spans="1:10" ht="31.5" x14ac:dyDescent="0.25">
      <c r="A5" s="4" t="s">
        <v>191</v>
      </c>
      <c r="B5" s="4" t="s">
        <v>226</v>
      </c>
      <c r="C5" s="4" t="s">
        <v>79</v>
      </c>
      <c r="D5" s="4" t="s">
        <v>93</v>
      </c>
      <c r="E5" s="4" t="s">
        <v>98</v>
      </c>
      <c r="F5" s="6" t="s">
        <v>106</v>
      </c>
      <c r="G5" s="7"/>
      <c r="H5" s="7"/>
      <c r="I5" s="7"/>
      <c r="J5" s="7"/>
    </row>
    <row r="6" spans="1:10" ht="29.25" customHeight="1" x14ac:dyDescent="0.25">
      <c r="A6" s="4" t="s">
        <v>192</v>
      </c>
      <c r="B6" s="4" t="s">
        <v>226</v>
      </c>
      <c r="C6" s="4" t="s">
        <v>50</v>
      </c>
      <c r="D6" s="4" t="s">
        <v>87</v>
      </c>
      <c r="E6" s="4" t="s">
        <v>99</v>
      </c>
      <c r="F6" s="6" t="s">
        <v>105</v>
      </c>
    </row>
    <row r="7" spans="1:10" ht="31.5" x14ac:dyDescent="0.25">
      <c r="A7" s="4" t="s">
        <v>193</v>
      </c>
      <c r="B7" s="4" t="s">
        <v>226</v>
      </c>
      <c r="C7" s="4" t="s">
        <v>40</v>
      </c>
      <c r="D7" s="4" t="s">
        <v>85</v>
      </c>
      <c r="E7" s="4" t="s">
        <v>100</v>
      </c>
      <c r="F7" s="6" t="s">
        <v>110</v>
      </c>
      <c r="G7" s="2" t="s">
        <v>161</v>
      </c>
      <c r="H7" s="2" t="s">
        <v>299</v>
      </c>
    </row>
    <row r="8" spans="1:10" ht="72.75" customHeight="1" x14ac:dyDescent="0.25">
      <c r="A8" s="4" t="s">
        <v>219</v>
      </c>
      <c r="B8" s="4" t="s">
        <v>226</v>
      </c>
      <c r="C8" s="4" t="s">
        <v>57</v>
      </c>
      <c r="D8" s="4" t="s">
        <v>94</v>
      </c>
      <c r="E8" s="4" t="s">
        <v>102</v>
      </c>
      <c r="F8" s="6" t="s">
        <v>111</v>
      </c>
      <c r="G8" s="3" t="s">
        <v>287</v>
      </c>
      <c r="H8" s="9" t="s">
        <v>300</v>
      </c>
    </row>
    <row r="9" spans="1:10" ht="33.75" customHeight="1" x14ac:dyDescent="0.25">
      <c r="A9" s="4" t="s">
        <v>220</v>
      </c>
      <c r="B9" s="4" t="s">
        <v>226</v>
      </c>
      <c r="C9" s="4" t="s">
        <v>60</v>
      </c>
      <c r="D9" s="4" t="s">
        <v>89</v>
      </c>
      <c r="E9" s="7" t="s">
        <v>142</v>
      </c>
      <c r="F9" s="6" t="s">
        <v>112</v>
      </c>
      <c r="G9" s="6" t="s">
        <v>162</v>
      </c>
      <c r="H9" s="9" t="s">
        <v>301</v>
      </c>
    </row>
    <row r="10" spans="1:10" ht="41.25" customHeight="1" x14ac:dyDescent="0.25">
      <c r="A10" s="4" t="s">
        <v>215</v>
      </c>
      <c r="B10" s="4" t="s">
        <v>106</v>
      </c>
      <c r="C10" s="4" t="s">
        <v>70</v>
      </c>
      <c r="D10" s="4" t="s">
        <v>95</v>
      </c>
      <c r="E10" s="7"/>
      <c r="F10" s="6" t="s">
        <v>113</v>
      </c>
      <c r="G10" s="6" t="s">
        <v>163</v>
      </c>
      <c r="H10" s="9" t="s">
        <v>302</v>
      </c>
    </row>
    <row r="11" spans="1:10" ht="32.25" customHeight="1" x14ac:dyDescent="0.25">
      <c r="A11" s="4" t="s">
        <v>213</v>
      </c>
      <c r="B11" s="4" t="s">
        <v>226</v>
      </c>
      <c r="C11" s="4" t="s">
        <v>56</v>
      </c>
      <c r="D11" s="4" t="s">
        <v>84</v>
      </c>
      <c r="E11" s="7"/>
      <c r="F11" s="6" t="s">
        <v>114</v>
      </c>
      <c r="G11" s="6" t="s">
        <v>259</v>
      </c>
      <c r="H11" s="9" t="s">
        <v>303</v>
      </c>
    </row>
    <row r="12" spans="1:10" ht="36.75" customHeight="1" x14ac:dyDescent="0.25">
      <c r="A12" s="4" t="s">
        <v>214</v>
      </c>
      <c r="B12" s="4" t="s">
        <v>106</v>
      </c>
      <c r="C12" s="4" t="s">
        <v>41</v>
      </c>
      <c r="D12" s="4" t="s">
        <v>88</v>
      </c>
      <c r="E12" s="7"/>
      <c r="F12" s="6" t="s">
        <v>108</v>
      </c>
      <c r="G12" s="6" t="s">
        <v>260</v>
      </c>
      <c r="H12" s="9" t="s">
        <v>103</v>
      </c>
    </row>
    <row r="13" spans="1:10" ht="37.5" customHeight="1" x14ac:dyDescent="0.25">
      <c r="A13" s="4" t="s">
        <v>211</v>
      </c>
      <c r="B13" s="4" t="s">
        <v>226</v>
      </c>
      <c r="C13" s="4" t="s">
        <v>73</v>
      </c>
      <c r="D13" s="4" t="s">
        <v>86</v>
      </c>
      <c r="E13" s="7"/>
      <c r="F13" s="6" t="s">
        <v>151</v>
      </c>
      <c r="G13" s="6" t="s">
        <v>261</v>
      </c>
    </row>
    <row r="14" spans="1:10" ht="39.75" customHeight="1" x14ac:dyDescent="0.25">
      <c r="A14" s="4" t="s">
        <v>212</v>
      </c>
      <c r="B14" s="4" t="s">
        <v>106</v>
      </c>
      <c r="C14" s="4" t="s">
        <v>51</v>
      </c>
      <c r="D14" s="4" t="s">
        <v>91</v>
      </c>
      <c r="E14" s="7"/>
      <c r="F14" s="6" t="s">
        <v>115</v>
      </c>
      <c r="G14" s="6" t="s">
        <v>262</v>
      </c>
    </row>
    <row r="15" spans="1:10" ht="52.5" customHeight="1" x14ac:dyDescent="0.25">
      <c r="A15" s="4" t="s">
        <v>210</v>
      </c>
      <c r="B15" s="4" t="s">
        <v>226</v>
      </c>
      <c r="C15" s="4" t="s">
        <v>75</v>
      </c>
      <c r="D15" s="4" t="s">
        <v>92</v>
      </c>
      <c r="E15" s="7"/>
      <c r="F15" s="6" t="s">
        <v>109</v>
      </c>
      <c r="G15" s="6" t="s">
        <v>263</v>
      </c>
    </row>
    <row r="16" spans="1:10" ht="51" customHeight="1" x14ac:dyDescent="0.25">
      <c r="A16" s="4"/>
      <c r="B16" s="4"/>
      <c r="C16" s="4" t="s">
        <v>35</v>
      </c>
      <c r="D16" s="4" t="s">
        <v>96</v>
      </c>
      <c r="E16" s="7"/>
      <c r="F16" s="6" t="s">
        <v>116</v>
      </c>
      <c r="G16" s="6" t="s">
        <v>264</v>
      </c>
    </row>
    <row r="17" spans="1:7" ht="31.5" x14ac:dyDescent="0.25">
      <c r="A17" s="4" t="s">
        <v>209</v>
      </c>
      <c r="B17" s="4" t="s">
        <v>226</v>
      </c>
      <c r="C17" s="4" t="s">
        <v>37</v>
      </c>
      <c r="D17" s="4"/>
      <c r="E17" s="7"/>
      <c r="F17" s="6" t="s">
        <v>117</v>
      </c>
      <c r="G17" s="6" t="s">
        <v>265</v>
      </c>
    </row>
    <row r="18" spans="1:7" ht="47.25" x14ac:dyDescent="0.25">
      <c r="A18" s="4" t="s">
        <v>208</v>
      </c>
      <c r="B18" s="4" t="s">
        <v>226</v>
      </c>
      <c r="C18" s="4" t="s">
        <v>36</v>
      </c>
      <c r="D18" s="4"/>
      <c r="E18" s="7"/>
      <c r="F18" s="6" t="s">
        <v>118</v>
      </c>
      <c r="G18" s="6" t="s">
        <v>266</v>
      </c>
    </row>
    <row r="19" spans="1:7" ht="31.5" x14ac:dyDescent="0.25">
      <c r="A19" s="4" t="s">
        <v>206</v>
      </c>
      <c r="B19" s="4" t="s">
        <v>226</v>
      </c>
      <c r="C19" s="4" t="s">
        <v>52</v>
      </c>
      <c r="D19" s="4"/>
      <c r="E19" s="7"/>
      <c r="F19" s="6" t="s">
        <v>119</v>
      </c>
      <c r="G19" s="6" t="s">
        <v>267</v>
      </c>
    </row>
    <row r="20" spans="1:7" ht="31.5" x14ac:dyDescent="0.25">
      <c r="A20" s="4" t="s">
        <v>207</v>
      </c>
      <c r="B20" s="4" t="s">
        <v>106</v>
      </c>
      <c r="C20" s="4" t="s">
        <v>55</v>
      </c>
      <c r="D20" s="4"/>
      <c r="E20" s="7"/>
      <c r="F20" s="8"/>
      <c r="G20" s="6" t="s">
        <v>268</v>
      </c>
    </row>
    <row r="21" spans="1:7" ht="31.5" x14ac:dyDescent="0.25">
      <c r="A21" s="4" t="s">
        <v>205</v>
      </c>
      <c r="B21" s="4" t="s">
        <v>226</v>
      </c>
      <c r="C21" s="4" t="s">
        <v>59</v>
      </c>
      <c r="D21" s="4"/>
      <c r="E21" s="7"/>
      <c r="F21" s="6" t="s">
        <v>123</v>
      </c>
      <c r="G21" s="6" t="s">
        <v>269</v>
      </c>
    </row>
    <row r="22" spans="1:7" ht="31.5" x14ac:dyDescent="0.25">
      <c r="A22" s="4" t="s">
        <v>204</v>
      </c>
      <c r="B22" s="4" t="s">
        <v>106</v>
      </c>
      <c r="C22" s="4" t="s">
        <v>32</v>
      </c>
      <c r="D22" s="4"/>
      <c r="E22" s="7"/>
      <c r="F22" s="7"/>
      <c r="G22" s="6" t="s">
        <v>270</v>
      </c>
    </row>
    <row r="23" spans="1:7" ht="31.5" x14ac:dyDescent="0.25">
      <c r="A23" s="4" t="s">
        <v>203</v>
      </c>
      <c r="B23" s="4" t="s">
        <v>226</v>
      </c>
      <c r="C23" s="4" t="s">
        <v>44</v>
      </c>
      <c r="D23" s="4"/>
      <c r="E23" s="7"/>
      <c r="F23" s="7"/>
      <c r="G23" s="6" t="s">
        <v>271</v>
      </c>
    </row>
    <row r="24" spans="1:7" x14ac:dyDescent="0.25">
      <c r="A24" s="4" t="s">
        <v>201</v>
      </c>
      <c r="B24" s="4" t="s">
        <v>226</v>
      </c>
      <c r="C24" s="4" t="s">
        <v>63</v>
      </c>
      <c r="D24" s="4"/>
      <c r="E24" s="7"/>
      <c r="F24" s="7"/>
      <c r="G24" s="6" t="s">
        <v>185</v>
      </c>
    </row>
    <row r="25" spans="1:7" x14ac:dyDescent="0.25">
      <c r="A25" s="4" t="s">
        <v>202</v>
      </c>
      <c r="B25" s="4" t="s">
        <v>226</v>
      </c>
      <c r="C25" s="4" t="s">
        <v>31</v>
      </c>
      <c r="D25" s="4"/>
      <c r="E25" s="7"/>
      <c r="F25" s="7"/>
    </row>
    <row r="26" spans="1:7" ht="31.5" x14ac:dyDescent="0.25">
      <c r="A26" s="4" t="s">
        <v>221</v>
      </c>
      <c r="B26" s="4" t="s">
        <v>226</v>
      </c>
      <c r="C26" s="4" t="s">
        <v>49</v>
      </c>
      <c r="D26" s="4"/>
      <c r="E26" s="7"/>
      <c r="F26" s="7"/>
    </row>
    <row r="27" spans="1:7" x14ac:dyDescent="0.25">
      <c r="A27" s="4" t="s">
        <v>224</v>
      </c>
      <c r="B27" s="4" t="s">
        <v>226</v>
      </c>
      <c r="C27" s="4" t="s">
        <v>62</v>
      </c>
      <c r="D27" s="7"/>
      <c r="E27" s="7"/>
      <c r="F27" s="7"/>
    </row>
    <row r="28" spans="1:7" x14ac:dyDescent="0.25">
      <c r="A28" s="4" t="s">
        <v>13</v>
      </c>
      <c r="B28" s="4" t="s">
        <v>226</v>
      </c>
      <c r="C28" s="4" t="s">
        <v>66</v>
      </c>
      <c r="D28" s="7"/>
      <c r="E28" s="7"/>
      <c r="F28" s="7"/>
    </row>
    <row r="29" spans="1:7" x14ac:dyDescent="0.25">
      <c r="A29" s="4" t="s">
        <v>14</v>
      </c>
      <c r="B29" s="4" t="s">
        <v>226</v>
      </c>
      <c r="C29" s="4" t="s">
        <v>65</v>
      </c>
      <c r="D29" s="7"/>
      <c r="E29" s="7"/>
      <c r="F29" s="7"/>
    </row>
    <row r="30" spans="1:7" x14ac:dyDescent="0.25">
      <c r="A30" s="4" t="s">
        <v>15</v>
      </c>
      <c r="B30" s="4" t="s">
        <v>226</v>
      </c>
      <c r="C30" s="4" t="s">
        <v>61</v>
      </c>
      <c r="D30" s="7"/>
      <c r="E30" s="7"/>
      <c r="F30" s="7"/>
    </row>
    <row r="31" spans="1:7" x14ac:dyDescent="0.25">
      <c r="A31" s="4" t="s">
        <v>16</v>
      </c>
      <c r="B31" s="4" t="s">
        <v>226</v>
      </c>
      <c r="C31" s="4" t="s">
        <v>71</v>
      </c>
      <c r="D31" s="7"/>
      <c r="E31" s="7"/>
      <c r="F31" s="7"/>
    </row>
    <row r="32" spans="1:7" x14ac:dyDescent="0.25">
      <c r="A32" s="4" t="s">
        <v>17</v>
      </c>
      <c r="B32" s="4" t="s">
        <v>226</v>
      </c>
      <c r="C32" s="4" t="s">
        <v>68</v>
      </c>
      <c r="D32" s="7"/>
      <c r="E32" s="7"/>
      <c r="F32" s="7"/>
    </row>
    <row r="33" spans="1:6" x14ac:dyDescent="0.25">
      <c r="A33" s="4" t="s">
        <v>18</v>
      </c>
      <c r="B33" s="4" t="s">
        <v>226</v>
      </c>
      <c r="C33" s="4" t="s">
        <v>54</v>
      </c>
      <c r="D33" s="7"/>
      <c r="E33" s="7"/>
      <c r="F33" s="7"/>
    </row>
    <row r="34" spans="1:6" x14ac:dyDescent="0.25">
      <c r="A34" s="4" t="s">
        <v>199</v>
      </c>
      <c r="B34" s="4" t="s">
        <v>226</v>
      </c>
      <c r="C34" s="4" t="s">
        <v>72</v>
      </c>
      <c r="D34" s="7"/>
      <c r="E34" s="7"/>
      <c r="F34" s="7"/>
    </row>
    <row r="35" spans="1:6" x14ac:dyDescent="0.25">
      <c r="A35" s="4" t="s">
        <v>200</v>
      </c>
      <c r="B35" s="4" t="s">
        <v>226</v>
      </c>
      <c r="C35" s="4" t="s">
        <v>46</v>
      </c>
      <c r="D35" s="7"/>
      <c r="E35" s="7"/>
      <c r="F35" s="7"/>
    </row>
    <row r="36" spans="1:6" x14ac:dyDescent="0.25">
      <c r="A36" s="4" t="s">
        <v>19</v>
      </c>
      <c r="B36" s="4" t="s">
        <v>226</v>
      </c>
      <c r="C36" s="4" t="s">
        <v>34</v>
      </c>
      <c r="D36" s="7"/>
      <c r="E36" s="7"/>
      <c r="F36" s="7"/>
    </row>
    <row r="37" spans="1:6" x14ac:dyDescent="0.25">
      <c r="A37" s="4" t="s">
        <v>20</v>
      </c>
      <c r="B37" s="4" t="s">
        <v>226</v>
      </c>
      <c r="C37" s="4" t="s">
        <v>30</v>
      </c>
      <c r="D37" s="7"/>
      <c r="E37" s="7"/>
      <c r="F37" s="7"/>
    </row>
    <row r="38" spans="1:6" x14ac:dyDescent="0.25">
      <c r="A38" s="4" t="s">
        <v>21</v>
      </c>
      <c r="B38" s="4" t="s">
        <v>226</v>
      </c>
      <c r="C38" s="4" t="s">
        <v>69</v>
      </c>
      <c r="D38" s="7"/>
      <c r="E38" s="7"/>
      <c r="F38" s="7"/>
    </row>
    <row r="39" spans="1:6" ht="31.5" x14ac:dyDescent="0.25">
      <c r="A39" s="4" t="s">
        <v>198</v>
      </c>
      <c r="B39" s="4" t="s">
        <v>226</v>
      </c>
      <c r="C39" s="4" t="s">
        <v>81</v>
      </c>
      <c r="D39" s="7"/>
      <c r="E39" s="7"/>
      <c r="F39" s="7"/>
    </row>
    <row r="40" spans="1:6" x14ac:dyDescent="0.25">
      <c r="A40" s="4" t="s">
        <v>234</v>
      </c>
      <c r="B40" s="4" t="s">
        <v>226</v>
      </c>
      <c r="C40" s="4" t="s">
        <v>33</v>
      </c>
      <c r="D40" s="7"/>
      <c r="E40" s="7"/>
      <c r="F40" s="7"/>
    </row>
    <row r="41" spans="1:6" x14ac:dyDescent="0.25">
      <c r="A41" s="4" t="s">
        <v>197</v>
      </c>
      <c r="B41" s="4" t="s">
        <v>105</v>
      </c>
      <c r="C41" s="4" t="s">
        <v>80</v>
      </c>
      <c r="D41" s="7"/>
      <c r="E41" s="7"/>
      <c r="F41" s="7"/>
    </row>
    <row r="42" spans="1:6" x14ac:dyDescent="0.25">
      <c r="A42" s="4" t="s">
        <v>196</v>
      </c>
      <c r="B42" s="4" t="s">
        <v>226</v>
      </c>
      <c r="C42" s="4" t="s">
        <v>67</v>
      </c>
      <c r="D42" s="7"/>
      <c r="E42" s="7"/>
      <c r="F42" s="7"/>
    </row>
    <row r="43" spans="1:6" ht="31.5" x14ac:dyDescent="0.25">
      <c r="A43" s="4" t="s">
        <v>195</v>
      </c>
      <c r="B43" s="4" t="s">
        <v>227</v>
      </c>
      <c r="C43" s="4" t="s">
        <v>64</v>
      </c>
      <c r="D43" s="7"/>
      <c r="E43" s="7"/>
      <c r="F43" s="7"/>
    </row>
    <row r="44" spans="1:6" ht="47.25" x14ac:dyDescent="0.25">
      <c r="A44" s="4" t="s">
        <v>235</v>
      </c>
      <c r="B44" s="4" t="s">
        <v>226</v>
      </c>
      <c r="C44" s="4" t="s">
        <v>77</v>
      </c>
      <c r="D44" s="7"/>
      <c r="E44" s="7"/>
      <c r="F44" s="7"/>
    </row>
    <row r="45" spans="1:6" ht="47.25" x14ac:dyDescent="0.25">
      <c r="A45" s="4" t="s">
        <v>22</v>
      </c>
      <c r="B45" s="4"/>
      <c r="C45" s="4" t="s">
        <v>45</v>
      </c>
      <c r="D45" s="7"/>
      <c r="E45" s="7"/>
      <c r="F45" s="7"/>
    </row>
    <row r="46" spans="1:6" x14ac:dyDescent="0.25">
      <c r="A46" s="4" t="s">
        <v>23</v>
      </c>
      <c r="B46" s="4" t="s">
        <v>226</v>
      </c>
      <c r="C46" s="4" t="s">
        <v>78</v>
      </c>
      <c r="D46" s="7"/>
      <c r="E46" s="7"/>
      <c r="F46" s="7"/>
    </row>
    <row r="47" spans="1:6" x14ac:dyDescent="0.25">
      <c r="A47" s="4" t="s">
        <v>24</v>
      </c>
      <c r="B47" s="4" t="s">
        <v>226</v>
      </c>
      <c r="C47" s="4" t="s">
        <v>39</v>
      </c>
      <c r="D47" s="7"/>
      <c r="E47" s="7"/>
      <c r="F47" s="7"/>
    </row>
    <row r="48" spans="1:6" x14ac:dyDescent="0.25">
      <c r="A48" s="4" t="s">
        <v>25</v>
      </c>
      <c r="B48" s="4" t="s">
        <v>106</v>
      </c>
      <c r="C48" s="4" t="s">
        <v>43</v>
      </c>
      <c r="D48" s="7"/>
      <c r="E48" s="7"/>
      <c r="F48" s="7"/>
    </row>
    <row r="49" spans="1:6" x14ac:dyDescent="0.25">
      <c r="A49" s="4" t="s">
        <v>26</v>
      </c>
      <c r="B49" s="4" t="s">
        <v>106</v>
      </c>
      <c r="C49" s="4" t="s">
        <v>76</v>
      </c>
      <c r="D49" s="7"/>
      <c r="E49" s="7"/>
      <c r="F49" s="7"/>
    </row>
    <row r="50" spans="1:6" ht="78.75" x14ac:dyDescent="0.25">
      <c r="A50" s="4" t="s">
        <v>236</v>
      </c>
      <c r="B50" s="4" t="s">
        <v>228</v>
      </c>
      <c r="C50" s="4" t="s">
        <v>53</v>
      </c>
      <c r="D50" s="7"/>
      <c r="E50" s="7"/>
      <c r="F50" s="7"/>
    </row>
    <row r="51" spans="1:6" x14ac:dyDescent="0.25">
      <c r="A51" s="4" t="s">
        <v>194</v>
      </c>
      <c r="B51" s="4" t="s">
        <v>226</v>
      </c>
      <c r="C51" s="4" t="s">
        <v>28</v>
      </c>
      <c r="D51" s="7"/>
      <c r="E51" s="7"/>
      <c r="F51" s="7"/>
    </row>
    <row r="52" spans="1:6" x14ac:dyDescent="0.25">
      <c r="A52" s="18"/>
      <c r="B52" s="4"/>
      <c r="C52" s="4" t="s">
        <v>29</v>
      </c>
      <c r="D52" s="7"/>
      <c r="E52" s="7"/>
      <c r="F52" s="7"/>
    </row>
    <row r="53" spans="1:6" ht="31.5" x14ac:dyDescent="0.25">
      <c r="A53" s="4" t="s">
        <v>222</v>
      </c>
      <c r="B53" s="4" t="s">
        <v>226</v>
      </c>
      <c r="C53" s="4" t="s">
        <v>47</v>
      </c>
      <c r="D53" s="7"/>
      <c r="E53" s="7"/>
      <c r="F53" s="7"/>
    </row>
    <row r="54" spans="1:6" ht="31.5" x14ac:dyDescent="0.25">
      <c r="A54" s="4" t="s">
        <v>223</v>
      </c>
      <c r="B54" s="4" t="s">
        <v>226</v>
      </c>
      <c r="C54" s="4" t="s">
        <v>82</v>
      </c>
      <c r="D54" s="7"/>
      <c r="E54" s="7"/>
      <c r="F54" s="7"/>
    </row>
    <row r="55" spans="1:6" ht="47.25" x14ac:dyDescent="0.25">
      <c r="A55" s="4" t="s">
        <v>225</v>
      </c>
      <c r="B55" s="4" t="s">
        <v>226</v>
      </c>
      <c r="C55" s="4" t="s">
        <v>58</v>
      </c>
      <c r="D55" s="7"/>
      <c r="E55" s="7"/>
      <c r="F55" s="7"/>
    </row>
    <row r="56" spans="1:6" x14ac:dyDescent="0.25">
      <c r="C56" s="4" t="s">
        <v>42</v>
      </c>
      <c r="D56" s="7"/>
      <c r="E56" s="7"/>
      <c r="F56" s="7"/>
    </row>
    <row r="57" spans="1:6" x14ac:dyDescent="0.25">
      <c r="C57" s="4" t="s">
        <v>48</v>
      </c>
      <c r="D57" s="7"/>
      <c r="E57" s="7"/>
      <c r="F57" s="7"/>
    </row>
  </sheetData>
  <sheetProtection algorithmName="SHA-512" hashValue="n9PsInkkUOQ9yP9gvhFNAJb6xWVyMP4N0D68XE8b8r+7IR/duG1Bm6hBtU/8y8wt4faFXwXCNiEbniX/eP1y5w==" saltValue="Xw7+vIoZm9d61/ZD8AfUvw==" spinCount="100000" sheet="1" formatCells="0" formatColumns="0" formatRows="0"/>
  <sortState ref="E2:E8">
    <sortCondition ref="E2"/>
  </sortState>
  <pageMargins left="0.7" right="0.7" top="0.75" bottom="0.75" header="0.3" footer="0.3"/>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95CF-01E9-455A-BB65-A8748C6C8929}">
  <dimension ref="A1:I94"/>
  <sheetViews>
    <sheetView topLeftCell="A55" workbookViewId="0">
      <selection activeCell="C63" sqref="C63"/>
    </sheetView>
  </sheetViews>
  <sheetFormatPr defaultRowHeight="15" x14ac:dyDescent="0.25"/>
  <cols>
    <col min="1" max="1" width="14.42578125" style="20" customWidth="1"/>
    <col min="2" max="2" width="21.5703125" style="18" customWidth="1"/>
    <col min="3" max="3" width="48.5703125" style="18" customWidth="1"/>
    <col min="4" max="4" width="27.7109375" style="18" customWidth="1"/>
    <col min="5" max="5" width="19.140625" style="18" customWidth="1"/>
    <col min="6" max="6" width="11.5703125" style="18" customWidth="1"/>
    <col min="7" max="7" width="36.7109375" style="18" customWidth="1"/>
    <col min="8" max="16384" width="9.140625" style="18"/>
  </cols>
  <sheetData>
    <row r="1" spans="1:9" ht="15.75" x14ac:dyDescent="0.25">
      <c r="A1" s="22" t="s">
        <v>232</v>
      </c>
    </row>
    <row r="3" spans="1:9" ht="36" customHeight="1" x14ac:dyDescent="0.25">
      <c r="A3" s="2" t="s">
        <v>10</v>
      </c>
      <c r="B3" s="2" t="s">
        <v>0</v>
      </c>
      <c r="C3" s="2" t="s">
        <v>4</v>
      </c>
      <c r="D3" s="2" t="s">
        <v>137</v>
      </c>
      <c r="E3" s="2" t="s">
        <v>11</v>
      </c>
      <c r="I3" s="21"/>
    </row>
    <row r="4" spans="1:9" ht="31.5" x14ac:dyDescent="0.25">
      <c r="A4" s="9" t="s">
        <v>38</v>
      </c>
      <c r="B4" s="4" t="s">
        <v>83</v>
      </c>
      <c r="C4" s="4" t="s">
        <v>189</v>
      </c>
      <c r="D4" s="5" t="s">
        <v>107</v>
      </c>
      <c r="E4" s="4" t="s">
        <v>104</v>
      </c>
      <c r="G4" s="4"/>
      <c r="I4" s="21"/>
    </row>
    <row r="5" spans="1:9" ht="30" customHeight="1" x14ac:dyDescent="0.25">
      <c r="A5" s="9" t="s">
        <v>74</v>
      </c>
      <c r="B5" s="4" t="s">
        <v>97</v>
      </c>
      <c r="C5" s="4" t="s">
        <v>216</v>
      </c>
      <c r="D5" s="6" t="s">
        <v>150</v>
      </c>
      <c r="E5" s="4" t="s">
        <v>101</v>
      </c>
      <c r="G5" s="4"/>
    </row>
    <row r="6" spans="1:9" ht="31.5" x14ac:dyDescent="0.25">
      <c r="A6" s="9" t="s">
        <v>79</v>
      </c>
      <c r="B6" s="4" t="s">
        <v>90</v>
      </c>
      <c r="C6" s="4" t="s">
        <v>190</v>
      </c>
      <c r="D6" s="6" t="s">
        <v>106</v>
      </c>
      <c r="E6" s="4" t="s">
        <v>103</v>
      </c>
      <c r="G6" s="4"/>
    </row>
    <row r="7" spans="1:9" ht="22.5" customHeight="1" x14ac:dyDescent="0.25">
      <c r="A7" s="9" t="s">
        <v>50</v>
      </c>
      <c r="B7" s="4" t="s">
        <v>93</v>
      </c>
      <c r="C7" s="4" t="s">
        <v>191</v>
      </c>
      <c r="D7" s="6" t="s">
        <v>105</v>
      </c>
      <c r="E7" s="4" t="s">
        <v>98</v>
      </c>
      <c r="G7" s="4"/>
    </row>
    <row r="8" spans="1:9" ht="15.75" x14ac:dyDescent="0.25">
      <c r="A8" s="9" t="s">
        <v>40</v>
      </c>
      <c r="B8" s="4" t="s">
        <v>87</v>
      </c>
      <c r="C8" s="4" t="s">
        <v>192</v>
      </c>
      <c r="D8" s="6" t="s">
        <v>110</v>
      </c>
      <c r="E8" s="4" t="s">
        <v>99</v>
      </c>
      <c r="G8" s="4"/>
    </row>
    <row r="9" spans="1:9" ht="33.75" customHeight="1" x14ac:dyDescent="0.25">
      <c r="A9" s="9" t="s">
        <v>57</v>
      </c>
      <c r="B9" s="4" t="s">
        <v>85</v>
      </c>
      <c r="C9" s="4" t="s">
        <v>193</v>
      </c>
      <c r="D9" s="6" t="s">
        <v>111</v>
      </c>
      <c r="E9" s="4" t="s">
        <v>100</v>
      </c>
      <c r="G9" s="4"/>
    </row>
    <row r="10" spans="1:9" ht="63" x14ac:dyDescent="0.25">
      <c r="A10" s="9" t="s">
        <v>60</v>
      </c>
      <c r="B10" s="4" t="s">
        <v>94</v>
      </c>
      <c r="C10" s="4" t="s">
        <v>219</v>
      </c>
      <c r="D10" s="6" t="s">
        <v>112</v>
      </c>
      <c r="E10" s="4" t="s">
        <v>102</v>
      </c>
      <c r="G10" s="4"/>
    </row>
    <row r="11" spans="1:9" ht="27" customHeight="1" x14ac:dyDescent="0.25">
      <c r="A11" s="9" t="s">
        <v>70</v>
      </c>
      <c r="B11" s="4" t="s">
        <v>89</v>
      </c>
      <c r="C11" s="4" t="s">
        <v>220</v>
      </c>
      <c r="D11" s="6" t="s">
        <v>113</v>
      </c>
      <c r="E11" s="19" t="s">
        <v>142</v>
      </c>
      <c r="G11" s="4"/>
    </row>
    <row r="12" spans="1:9" ht="31.5" x14ac:dyDescent="0.25">
      <c r="A12" s="9" t="s">
        <v>56</v>
      </c>
      <c r="B12" s="4" t="s">
        <v>95</v>
      </c>
      <c r="C12" s="4" t="s">
        <v>215</v>
      </c>
      <c r="D12" s="6" t="s">
        <v>114</v>
      </c>
      <c r="E12" s="19"/>
      <c r="G12" s="4"/>
    </row>
    <row r="13" spans="1:9" ht="31.5" x14ac:dyDescent="0.25">
      <c r="A13" s="9" t="s">
        <v>41</v>
      </c>
      <c r="B13" s="4" t="s">
        <v>84</v>
      </c>
      <c r="C13" s="4" t="s">
        <v>213</v>
      </c>
      <c r="D13" s="6" t="s">
        <v>108</v>
      </c>
      <c r="E13" s="19"/>
      <c r="G13" s="4"/>
    </row>
    <row r="14" spans="1:9" ht="31.5" x14ac:dyDescent="0.25">
      <c r="A14" s="9" t="s">
        <v>73</v>
      </c>
      <c r="B14" s="4" t="s">
        <v>88</v>
      </c>
      <c r="C14" s="4" t="s">
        <v>214</v>
      </c>
      <c r="D14" s="6" t="s">
        <v>151</v>
      </c>
      <c r="E14" s="19"/>
      <c r="G14" s="4"/>
    </row>
    <row r="15" spans="1:9" ht="31.5" x14ac:dyDescent="0.25">
      <c r="A15" s="9" t="s">
        <v>51</v>
      </c>
      <c r="B15" s="4" t="s">
        <v>86</v>
      </c>
      <c r="C15" s="4" t="s">
        <v>211</v>
      </c>
      <c r="D15" s="6" t="s">
        <v>115</v>
      </c>
      <c r="E15" s="19"/>
      <c r="G15" s="4"/>
    </row>
    <row r="16" spans="1:9" ht="31.5" x14ac:dyDescent="0.25">
      <c r="A16" s="9" t="s">
        <v>75</v>
      </c>
      <c r="B16" s="4" t="s">
        <v>233</v>
      </c>
      <c r="C16" s="4" t="s">
        <v>212</v>
      </c>
      <c r="D16" s="6" t="s">
        <v>109</v>
      </c>
      <c r="E16" s="19"/>
      <c r="G16" s="4"/>
    </row>
    <row r="17" spans="1:7" ht="31.5" x14ac:dyDescent="0.25">
      <c r="A17" s="9" t="s">
        <v>35</v>
      </c>
      <c r="B17" s="4" t="s">
        <v>92</v>
      </c>
      <c r="C17" s="4" t="s">
        <v>210</v>
      </c>
      <c r="D17" s="6" t="s">
        <v>116</v>
      </c>
      <c r="E17" s="19"/>
      <c r="G17" s="4"/>
    </row>
    <row r="18" spans="1:7" ht="31.5" x14ac:dyDescent="0.25">
      <c r="A18" s="9" t="s">
        <v>37</v>
      </c>
      <c r="B18" s="4" t="s">
        <v>96</v>
      </c>
      <c r="C18" s="4"/>
      <c r="D18" s="6" t="s">
        <v>117</v>
      </c>
      <c r="E18" s="19"/>
      <c r="G18" s="4"/>
    </row>
    <row r="19" spans="1:7" ht="31.5" x14ac:dyDescent="0.25">
      <c r="A19" s="9" t="s">
        <v>36</v>
      </c>
      <c r="C19" s="4" t="s">
        <v>209</v>
      </c>
      <c r="D19" s="6" t="s">
        <v>118</v>
      </c>
      <c r="E19" s="19"/>
      <c r="G19" s="4"/>
    </row>
    <row r="20" spans="1:7" ht="47.25" x14ac:dyDescent="0.25">
      <c r="A20" s="9" t="s">
        <v>52</v>
      </c>
      <c r="B20" s="19"/>
      <c r="C20" s="4" t="s">
        <v>208</v>
      </c>
      <c r="D20" s="6" t="s">
        <v>119</v>
      </c>
      <c r="E20" s="19"/>
      <c r="G20" s="4"/>
    </row>
    <row r="21" spans="1:7" ht="33.75" customHeight="1" x14ac:dyDescent="0.25">
      <c r="A21" s="9" t="s">
        <v>55</v>
      </c>
      <c r="B21" s="19"/>
      <c r="C21" s="4" t="s">
        <v>206</v>
      </c>
      <c r="D21" s="19"/>
      <c r="E21" s="19"/>
      <c r="G21" s="4"/>
    </row>
    <row r="22" spans="1:7" ht="31.5" x14ac:dyDescent="0.25">
      <c r="A22" s="9" t="s">
        <v>59</v>
      </c>
      <c r="B22" s="19"/>
      <c r="C22" s="4" t="s">
        <v>207</v>
      </c>
      <c r="D22" s="19"/>
      <c r="E22" s="19"/>
      <c r="G22" s="4"/>
    </row>
    <row r="23" spans="1:7" ht="35.25" customHeight="1" x14ac:dyDescent="0.25">
      <c r="A23" s="9" t="s">
        <v>32</v>
      </c>
      <c r="B23" s="19"/>
      <c r="C23" s="4" t="s">
        <v>205</v>
      </c>
      <c r="D23" s="19"/>
      <c r="E23" s="19"/>
      <c r="G23" s="4"/>
    </row>
    <row r="24" spans="1:7" ht="47.25" x14ac:dyDescent="0.25">
      <c r="A24" s="9" t="s">
        <v>44</v>
      </c>
      <c r="B24" s="19"/>
      <c r="C24" s="4" t="s">
        <v>204</v>
      </c>
      <c r="D24" s="19"/>
      <c r="E24" s="19"/>
      <c r="G24" s="4"/>
    </row>
    <row r="25" spans="1:7" ht="33.75" customHeight="1" x14ac:dyDescent="0.25">
      <c r="A25" s="9" t="s">
        <v>63</v>
      </c>
      <c r="B25" s="19"/>
      <c r="C25" s="4" t="s">
        <v>203</v>
      </c>
      <c r="D25" s="19"/>
      <c r="E25" s="19"/>
      <c r="G25" s="4"/>
    </row>
    <row r="26" spans="1:7" ht="21" customHeight="1" x14ac:dyDescent="0.25">
      <c r="A26" s="9" t="s">
        <v>31</v>
      </c>
      <c r="B26" s="19"/>
      <c r="C26" s="4" t="s">
        <v>201</v>
      </c>
      <c r="D26" s="19"/>
      <c r="E26" s="19"/>
      <c r="G26" s="4"/>
    </row>
    <row r="27" spans="1:7" ht="15.75" x14ac:dyDescent="0.25">
      <c r="A27" s="9" t="s">
        <v>49</v>
      </c>
      <c r="B27" s="19"/>
      <c r="C27" s="4" t="s">
        <v>202</v>
      </c>
      <c r="D27" s="19"/>
      <c r="E27" s="19"/>
      <c r="G27" s="4"/>
    </row>
    <row r="28" spans="1:7" ht="31.5" x14ac:dyDescent="0.25">
      <c r="A28" s="9" t="s">
        <v>27</v>
      </c>
      <c r="B28" s="19"/>
      <c r="C28" s="4" t="s">
        <v>221</v>
      </c>
      <c r="D28" s="19"/>
      <c r="E28" s="19"/>
      <c r="G28" s="4"/>
    </row>
    <row r="29" spans="1:7" ht="20.25" customHeight="1" x14ac:dyDescent="0.25">
      <c r="A29" s="9" t="s">
        <v>62</v>
      </c>
      <c r="B29" s="19"/>
      <c r="C29" s="4" t="s">
        <v>224</v>
      </c>
      <c r="D29" s="19"/>
      <c r="E29" s="19"/>
      <c r="G29" s="4"/>
    </row>
    <row r="30" spans="1:7" ht="15.75" x14ac:dyDescent="0.25">
      <c r="A30" s="9" t="s">
        <v>66</v>
      </c>
      <c r="B30" s="19"/>
      <c r="C30" s="4" t="s">
        <v>13</v>
      </c>
      <c r="D30" s="19"/>
      <c r="E30" s="19"/>
      <c r="G30" s="4"/>
    </row>
    <row r="31" spans="1:7" ht="15.75" x14ac:dyDescent="0.25">
      <c r="A31" s="9" t="s">
        <v>65</v>
      </c>
      <c r="B31" s="19"/>
      <c r="C31" s="4" t="s">
        <v>14</v>
      </c>
      <c r="D31" s="19"/>
      <c r="E31" s="19"/>
      <c r="G31" s="4"/>
    </row>
    <row r="32" spans="1:7" ht="15.75" x14ac:dyDescent="0.25">
      <c r="A32" s="9" t="s">
        <v>61</v>
      </c>
      <c r="B32" s="19"/>
      <c r="C32" s="4" t="s">
        <v>15</v>
      </c>
      <c r="D32" s="19"/>
      <c r="E32" s="19"/>
      <c r="G32" s="4"/>
    </row>
    <row r="33" spans="1:7" ht="15.75" x14ac:dyDescent="0.25">
      <c r="A33" s="9" t="s">
        <v>71</v>
      </c>
      <c r="B33" s="19"/>
      <c r="C33" s="4" t="s">
        <v>16</v>
      </c>
      <c r="D33" s="19"/>
      <c r="E33" s="19"/>
      <c r="G33" s="4"/>
    </row>
    <row r="34" spans="1:7" ht="15.75" x14ac:dyDescent="0.25">
      <c r="A34" s="9" t="s">
        <v>68</v>
      </c>
      <c r="B34" s="19"/>
      <c r="C34" s="4" t="s">
        <v>17</v>
      </c>
      <c r="D34" s="19"/>
      <c r="E34" s="19"/>
      <c r="G34" s="4"/>
    </row>
    <row r="35" spans="1:7" ht="15.75" x14ac:dyDescent="0.25">
      <c r="A35" s="9" t="s">
        <v>54</v>
      </c>
      <c r="B35" s="19"/>
      <c r="C35" s="4" t="s">
        <v>18</v>
      </c>
      <c r="D35" s="19"/>
      <c r="E35" s="19"/>
      <c r="G35" s="4"/>
    </row>
    <row r="36" spans="1:7" ht="15.75" x14ac:dyDescent="0.25">
      <c r="A36" s="9" t="s">
        <v>72</v>
      </c>
      <c r="B36" s="19"/>
      <c r="C36" s="4" t="s">
        <v>199</v>
      </c>
      <c r="D36" s="19"/>
      <c r="E36" s="19"/>
      <c r="G36" s="4"/>
    </row>
    <row r="37" spans="1:7" ht="15.75" x14ac:dyDescent="0.25">
      <c r="A37" s="9" t="s">
        <v>46</v>
      </c>
      <c r="B37" s="19"/>
      <c r="C37" s="4" t="s">
        <v>200</v>
      </c>
      <c r="D37" s="19"/>
      <c r="E37" s="19"/>
      <c r="G37" s="4"/>
    </row>
    <row r="38" spans="1:7" ht="15.75" x14ac:dyDescent="0.25">
      <c r="A38" s="9" t="s">
        <v>34</v>
      </c>
      <c r="B38" s="19"/>
      <c r="C38" s="4" t="s">
        <v>19</v>
      </c>
      <c r="D38" s="19"/>
      <c r="E38" s="19"/>
      <c r="G38" s="4"/>
    </row>
    <row r="39" spans="1:7" ht="18" customHeight="1" x14ac:dyDescent="0.25">
      <c r="A39" s="9" t="s">
        <v>30</v>
      </c>
      <c r="B39" s="19"/>
      <c r="C39" s="4" t="s">
        <v>20</v>
      </c>
      <c r="D39" s="19"/>
      <c r="E39" s="19"/>
      <c r="G39" s="4"/>
    </row>
    <row r="40" spans="1:7" ht="18.75" customHeight="1" x14ac:dyDescent="0.25">
      <c r="A40" s="9" t="s">
        <v>69</v>
      </c>
      <c r="B40" s="19"/>
      <c r="C40" s="4" t="s">
        <v>21</v>
      </c>
      <c r="D40" s="19"/>
      <c r="E40" s="19"/>
      <c r="G40" s="4"/>
    </row>
    <row r="41" spans="1:7" ht="31.5" x14ac:dyDescent="0.25">
      <c r="A41" s="9" t="s">
        <v>81</v>
      </c>
      <c r="B41" s="19"/>
      <c r="C41" s="4" t="s">
        <v>198</v>
      </c>
      <c r="D41" s="19"/>
      <c r="E41" s="19"/>
      <c r="G41" s="4"/>
    </row>
    <row r="42" spans="1:7" ht="15.75" x14ac:dyDescent="0.25">
      <c r="A42" s="9" t="s">
        <v>33</v>
      </c>
      <c r="B42" s="19"/>
      <c r="C42" s="4" t="s">
        <v>234</v>
      </c>
      <c r="D42" s="19"/>
      <c r="E42" s="19"/>
      <c r="G42" s="4"/>
    </row>
    <row r="43" spans="1:7" ht="18.75" customHeight="1" x14ac:dyDescent="0.25">
      <c r="A43" s="9" t="s">
        <v>80</v>
      </c>
      <c r="B43" s="19"/>
      <c r="C43" s="4" t="s">
        <v>197</v>
      </c>
      <c r="D43" s="19"/>
      <c r="E43" s="19"/>
      <c r="G43" s="4"/>
    </row>
    <row r="44" spans="1:7" ht="19.5" customHeight="1" x14ac:dyDescent="0.25">
      <c r="A44" s="9" t="s">
        <v>67</v>
      </c>
      <c r="B44" s="19"/>
      <c r="C44" s="4" t="s">
        <v>196</v>
      </c>
      <c r="D44" s="19"/>
      <c r="E44" s="19"/>
      <c r="G44" s="4"/>
    </row>
    <row r="45" spans="1:7" ht="18.75" customHeight="1" x14ac:dyDescent="0.25">
      <c r="A45" s="9" t="s">
        <v>64</v>
      </c>
      <c r="B45" s="19"/>
      <c r="C45" s="4" t="s">
        <v>195</v>
      </c>
      <c r="D45" s="19"/>
      <c r="E45" s="19"/>
      <c r="G45" s="4"/>
    </row>
    <row r="46" spans="1:7" ht="47.25" x14ac:dyDescent="0.25">
      <c r="A46" s="9" t="s">
        <v>77</v>
      </c>
      <c r="B46" s="19"/>
      <c r="C46" s="4" t="s">
        <v>235</v>
      </c>
      <c r="D46" s="19"/>
      <c r="E46" s="19"/>
      <c r="G46" s="4"/>
    </row>
    <row r="47" spans="1:7" ht="47.25" x14ac:dyDescent="0.25">
      <c r="A47" s="9" t="s">
        <v>45</v>
      </c>
      <c r="B47" s="19"/>
      <c r="C47" s="4" t="s">
        <v>22</v>
      </c>
      <c r="D47" s="19"/>
      <c r="E47" s="19"/>
      <c r="G47" s="4"/>
    </row>
    <row r="48" spans="1:7" ht="20.25" customHeight="1" x14ac:dyDescent="0.25">
      <c r="A48" s="9" t="s">
        <v>78</v>
      </c>
      <c r="B48" s="19"/>
      <c r="C48" s="4" t="s">
        <v>23</v>
      </c>
      <c r="D48" s="19"/>
      <c r="E48" s="19"/>
      <c r="G48" s="4"/>
    </row>
    <row r="49" spans="1:7" ht="19.5" customHeight="1" x14ac:dyDescent="0.25">
      <c r="A49" s="9" t="s">
        <v>39</v>
      </c>
      <c r="B49" s="19"/>
      <c r="C49" s="4" t="s">
        <v>24</v>
      </c>
      <c r="D49" s="19"/>
      <c r="E49" s="19"/>
      <c r="G49" s="4"/>
    </row>
    <row r="50" spans="1:7" ht="18" customHeight="1" x14ac:dyDescent="0.25">
      <c r="A50" s="9" t="s">
        <v>43</v>
      </c>
      <c r="B50" s="19"/>
      <c r="C50" s="4" t="s">
        <v>25</v>
      </c>
      <c r="D50" s="19"/>
      <c r="E50" s="19"/>
      <c r="G50" s="4"/>
    </row>
    <row r="51" spans="1:7" ht="21" customHeight="1" x14ac:dyDescent="0.25">
      <c r="A51" s="9" t="s">
        <v>76</v>
      </c>
      <c r="B51" s="19"/>
      <c r="C51" s="4" t="s">
        <v>26</v>
      </c>
      <c r="D51" s="19"/>
      <c r="E51" s="19"/>
      <c r="G51" s="4"/>
    </row>
    <row r="52" spans="1:7" ht="81" customHeight="1" x14ac:dyDescent="0.25">
      <c r="A52" s="9" t="s">
        <v>53</v>
      </c>
      <c r="B52" s="19"/>
      <c r="C52" s="4" t="s">
        <v>236</v>
      </c>
      <c r="D52" s="19"/>
      <c r="E52" s="19"/>
      <c r="G52" s="4"/>
    </row>
    <row r="53" spans="1:7" ht="19.5" customHeight="1" x14ac:dyDescent="0.25">
      <c r="A53" s="9" t="s">
        <v>28</v>
      </c>
      <c r="B53" s="19"/>
      <c r="C53" s="4" t="s">
        <v>194</v>
      </c>
      <c r="D53" s="19"/>
      <c r="E53" s="19"/>
      <c r="G53" s="4"/>
    </row>
    <row r="54" spans="1:7" ht="15.75" x14ac:dyDescent="0.25">
      <c r="A54" s="9" t="s">
        <v>29</v>
      </c>
      <c r="B54" s="19"/>
      <c r="D54" s="19"/>
      <c r="E54" s="19"/>
      <c r="G54" s="4"/>
    </row>
    <row r="55" spans="1:7" ht="31.5" x14ac:dyDescent="0.25">
      <c r="A55" s="9" t="s">
        <v>47</v>
      </c>
      <c r="B55" s="19"/>
      <c r="C55" s="4" t="s">
        <v>222</v>
      </c>
      <c r="D55" s="19"/>
      <c r="E55" s="19"/>
      <c r="G55" s="4"/>
    </row>
    <row r="56" spans="1:7" ht="31.5" x14ac:dyDescent="0.25">
      <c r="A56" s="9" t="s">
        <v>82</v>
      </c>
      <c r="B56" s="19"/>
      <c r="C56" s="4" t="s">
        <v>223</v>
      </c>
      <c r="D56" s="19"/>
      <c r="E56" s="19"/>
      <c r="G56" s="4"/>
    </row>
    <row r="57" spans="1:7" ht="47.25" x14ac:dyDescent="0.25">
      <c r="A57" s="9" t="s">
        <v>58</v>
      </c>
      <c r="B57" s="19"/>
      <c r="C57" s="4" t="s">
        <v>225</v>
      </c>
      <c r="D57" s="19"/>
      <c r="E57" s="19"/>
      <c r="G57" s="4"/>
    </row>
    <row r="58" spans="1:7" ht="15.75" x14ac:dyDescent="0.25">
      <c r="A58" s="9" t="s">
        <v>42</v>
      </c>
      <c r="B58" s="19"/>
      <c r="C58" s="19"/>
      <c r="D58" s="19"/>
      <c r="E58" s="19"/>
    </row>
    <row r="59" spans="1:7" ht="15.75" x14ac:dyDescent="0.25">
      <c r="A59" s="9" t="s">
        <v>48</v>
      </c>
      <c r="B59" s="19"/>
      <c r="C59" s="4" t="s">
        <v>279</v>
      </c>
      <c r="D59" s="19"/>
      <c r="E59" s="19"/>
    </row>
    <row r="60" spans="1:7" ht="15.75" x14ac:dyDescent="0.25">
      <c r="A60" s="9"/>
      <c r="B60" s="19"/>
      <c r="C60" s="4" t="s">
        <v>280</v>
      </c>
      <c r="D60" s="19"/>
      <c r="E60" s="19"/>
    </row>
    <row r="61" spans="1:7" ht="15.75" x14ac:dyDescent="0.25">
      <c r="A61" s="25"/>
      <c r="B61" s="26"/>
      <c r="C61" s="26"/>
      <c r="D61" s="26"/>
      <c r="E61" s="26"/>
    </row>
    <row r="62" spans="1:7" ht="15.75" x14ac:dyDescent="0.25">
      <c r="A62" s="25"/>
      <c r="B62" s="26"/>
      <c r="C62" s="26"/>
      <c r="D62" s="26"/>
      <c r="E62" s="26"/>
    </row>
    <row r="63" spans="1:7" ht="15.75" x14ac:dyDescent="0.25">
      <c r="A63" s="25"/>
      <c r="B63" s="26"/>
      <c r="C63" s="26"/>
      <c r="D63" s="26"/>
      <c r="E63" s="26"/>
    </row>
    <row r="64" spans="1:7" ht="15.75" x14ac:dyDescent="0.25">
      <c r="A64" s="25"/>
      <c r="B64" s="26"/>
      <c r="C64" s="26"/>
      <c r="D64" s="26"/>
      <c r="E64" s="26"/>
    </row>
    <row r="65" spans="1:5" ht="15.75" x14ac:dyDescent="0.25">
      <c r="A65" s="25"/>
      <c r="B65" s="26"/>
      <c r="C65" s="26"/>
      <c r="D65" s="26"/>
      <c r="E65" s="26"/>
    </row>
    <row r="66" spans="1:5" ht="15.75" x14ac:dyDescent="0.25">
      <c r="A66" s="25"/>
      <c r="B66" s="26"/>
      <c r="C66" s="26"/>
      <c r="D66" s="26"/>
      <c r="E66" s="26"/>
    </row>
    <row r="67" spans="1:5" ht="15.75" x14ac:dyDescent="0.25">
      <c r="A67" s="25"/>
      <c r="B67" s="26"/>
      <c r="C67" s="26"/>
      <c r="D67" s="26"/>
      <c r="E67" s="26"/>
    </row>
    <row r="68" spans="1:5" ht="15.75" x14ac:dyDescent="0.25">
      <c r="A68" s="25"/>
      <c r="B68" s="26"/>
      <c r="C68" s="26"/>
      <c r="D68" s="26"/>
      <c r="E68" s="26"/>
    </row>
    <row r="69" spans="1:5" ht="15.75" x14ac:dyDescent="0.25">
      <c r="A69" s="25"/>
      <c r="B69" s="26"/>
      <c r="C69" s="26"/>
      <c r="D69" s="26"/>
      <c r="E69" s="26"/>
    </row>
    <row r="70" spans="1:5" ht="15.75" x14ac:dyDescent="0.25">
      <c r="A70" s="25"/>
      <c r="B70" s="26"/>
      <c r="C70" s="26"/>
      <c r="D70" s="26"/>
      <c r="E70" s="26"/>
    </row>
    <row r="71" spans="1:5" ht="15.75" x14ac:dyDescent="0.25">
      <c r="A71" s="25"/>
      <c r="B71" s="26"/>
      <c r="C71" s="26"/>
      <c r="D71" s="26"/>
      <c r="E71" s="26"/>
    </row>
    <row r="72" spans="1:5" ht="15.75" x14ac:dyDescent="0.25">
      <c r="A72" s="25"/>
      <c r="B72" s="26"/>
      <c r="C72" s="26"/>
      <c r="D72" s="26"/>
      <c r="E72" s="26"/>
    </row>
    <row r="73" spans="1:5" ht="15.75" x14ac:dyDescent="0.25">
      <c r="A73" s="25"/>
      <c r="B73" s="26"/>
      <c r="C73" s="26"/>
      <c r="D73" s="26"/>
      <c r="E73" s="26"/>
    </row>
    <row r="74" spans="1:5" ht="15.75" x14ac:dyDescent="0.25">
      <c r="A74" s="25"/>
      <c r="B74" s="26"/>
      <c r="C74" s="26"/>
      <c r="D74" s="26"/>
      <c r="E74" s="26"/>
    </row>
    <row r="75" spans="1:5" ht="15.75" x14ac:dyDescent="0.25">
      <c r="A75" s="25"/>
      <c r="B75" s="26"/>
      <c r="C75" s="26"/>
      <c r="D75" s="26"/>
      <c r="E75" s="26"/>
    </row>
    <row r="76" spans="1:5" ht="15.75" x14ac:dyDescent="0.25">
      <c r="A76" s="25"/>
      <c r="B76" s="26"/>
      <c r="C76" s="26"/>
      <c r="D76" s="26"/>
      <c r="E76" s="26"/>
    </row>
    <row r="77" spans="1:5" ht="15.75" x14ac:dyDescent="0.25">
      <c r="A77" s="25"/>
      <c r="B77" s="26"/>
      <c r="C77" s="26"/>
      <c r="D77" s="26"/>
      <c r="E77" s="26"/>
    </row>
    <row r="78" spans="1:5" ht="15.75" x14ac:dyDescent="0.25">
      <c r="A78" s="25"/>
      <c r="B78" s="26"/>
      <c r="C78" s="26"/>
      <c r="D78" s="26"/>
      <c r="E78" s="26"/>
    </row>
    <row r="79" spans="1:5" ht="15.75" x14ac:dyDescent="0.25">
      <c r="A79" s="25"/>
      <c r="B79" s="26"/>
      <c r="C79" s="26"/>
      <c r="D79" s="26"/>
      <c r="E79" s="26"/>
    </row>
    <row r="80" spans="1:5" ht="15.75" x14ac:dyDescent="0.25">
      <c r="A80" s="25"/>
      <c r="B80" s="26"/>
      <c r="C80" s="26"/>
      <c r="D80" s="26"/>
      <c r="E80" s="26"/>
    </row>
    <row r="81" spans="1:4" x14ac:dyDescent="0.25">
      <c r="A81" s="18"/>
    </row>
    <row r="82" spans="1:4" x14ac:dyDescent="0.25">
      <c r="A82" s="18"/>
    </row>
    <row r="88" spans="1:4" ht="15.75" x14ac:dyDescent="0.25">
      <c r="A88" s="22" t="s">
        <v>217</v>
      </c>
    </row>
    <row r="89" spans="1:4" ht="15.75" x14ac:dyDescent="0.25">
      <c r="A89" s="22"/>
    </row>
    <row r="90" spans="1:4" ht="31.5" x14ac:dyDescent="0.25">
      <c r="A90" s="2" t="s">
        <v>127</v>
      </c>
      <c r="B90" s="2" t="s">
        <v>129</v>
      </c>
      <c r="C90" s="2" t="s">
        <v>128</v>
      </c>
      <c r="D90" s="2" t="s">
        <v>282</v>
      </c>
    </row>
    <row r="91" spans="1:4" ht="31.5" x14ac:dyDescent="0.25">
      <c r="A91" s="9" t="s">
        <v>159</v>
      </c>
      <c r="B91" s="9" t="s">
        <v>133</v>
      </c>
      <c r="C91" s="4" t="s">
        <v>131</v>
      </c>
      <c r="D91" s="4" t="s">
        <v>134</v>
      </c>
    </row>
    <row r="92" spans="1:4" ht="15.75" x14ac:dyDescent="0.25">
      <c r="A92" s="9" t="s">
        <v>135</v>
      </c>
      <c r="B92" s="9" t="s">
        <v>152</v>
      </c>
      <c r="C92" s="4" t="s">
        <v>132</v>
      </c>
      <c r="D92" s="4" t="s">
        <v>238</v>
      </c>
    </row>
    <row r="93" spans="1:4" ht="31.5" x14ac:dyDescent="0.25">
      <c r="A93" s="9"/>
      <c r="B93" s="9" t="s">
        <v>153</v>
      </c>
      <c r="C93" s="4" t="s">
        <v>147</v>
      </c>
      <c r="D93" s="4" t="s">
        <v>281</v>
      </c>
    </row>
    <row r="94" spans="1:4" ht="15.75" x14ac:dyDescent="0.25">
      <c r="A94" s="9"/>
      <c r="B94" s="7"/>
      <c r="C94" s="7"/>
      <c r="D94" s="7"/>
    </row>
  </sheetData>
  <sheetProtection algorithmName="SHA-512" hashValue="TRnsy2XFT5WAGJo3EV28rRmgybIsfv+VkE3olMjgBAQlWu7iNqIrGt5mDBud/KzKPgnh6VBvnfp98TuiCKcR/w==" saltValue="GeGREoDMP9khWLa4zhi/gw==" spinCount="100000" sheet="1" objects="1" scenarios="1"/>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D2B6-5054-4287-8CA3-DFD673BA9808}">
  <dimension ref="A1:K46"/>
  <sheetViews>
    <sheetView workbookViewId="0">
      <pane ySplit="3" topLeftCell="A10" activePane="bottomLeft" state="frozen"/>
      <selection pane="bottomLeft" activeCell="E45" sqref="E45"/>
    </sheetView>
  </sheetViews>
  <sheetFormatPr defaultRowHeight="15" x14ac:dyDescent="0.25"/>
  <cols>
    <col min="1" max="1" width="25.7109375" customWidth="1"/>
    <col min="2" max="2" width="54.5703125" customWidth="1"/>
    <col min="3" max="3" width="3" customWidth="1"/>
    <col min="4" max="4" width="3.5703125" customWidth="1"/>
    <col min="5" max="5" width="13.42578125" customWidth="1"/>
    <col min="6" max="6" width="9" customWidth="1"/>
    <col min="7" max="7" width="15.28515625" customWidth="1"/>
    <col min="8" max="8" width="22.85546875" customWidth="1"/>
    <col min="9" max="9" width="19.140625" customWidth="1"/>
    <col min="10" max="10" width="22.7109375" customWidth="1"/>
    <col min="11" max="11" width="70.28515625" customWidth="1"/>
  </cols>
  <sheetData>
    <row r="1" spans="1:11" ht="34.5" customHeight="1" x14ac:dyDescent="0.25">
      <c r="A1" s="23" t="s">
        <v>126</v>
      </c>
      <c r="B1" s="23" t="s">
        <v>164</v>
      </c>
      <c r="E1" s="23" t="s">
        <v>274</v>
      </c>
      <c r="F1" s="23" t="s">
        <v>166</v>
      </c>
      <c r="G1" s="24" t="s">
        <v>239</v>
      </c>
      <c r="H1" s="23" t="s">
        <v>165</v>
      </c>
      <c r="J1" s="23" t="s">
        <v>188</v>
      </c>
      <c r="K1" s="23" t="s">
        <v>164</v>
      </c>
    </row>
    <row r="2" spans="1:11" x14ac:dyDescent="0.25">
      <c r="A2" s="10" t="str">
        <f>IF(E2="",IF(G2="",F2&amp;" "&amp;H2,H2),IF(E2="All",F2&amp;" "&amp;H2,E2&amp;" "&amp;H2))</f>
        <v xml:space="preserve"> </v>
      </c>
      <c r="B2" s="10" t="str">
        <f>J2&amp;" "&amp;K2</f>
        <v xml:space="preserve"> </v>
      </c>
      <c r="D2">
        <f>'DANH SACH DAI BIEU'!A5</f>
        <v>1</v>
      </c>
      <c r="E2" s="10"/>
      <c r="F2" s="29" t="str">
        <f>IF('DANH SACH DAI BIEU'!E5="",IF('DANH SACH DAI BIEU'!F5="","","Bà"),"Ông")</f>
        <v/>
      </c>
      <c r="G2" s="13" t="str">
        <f>IFERROR(SEARCH("Giáo sư, ",H2),"")&amp;IFERROR(SEARCH("Giáo sư. ",H2),"")&amp;IFERROR(SEARCH("Giáo sư ",H2),"")&amp;IFERROR(SEARCH("GS, ",H2),"")&amp;IFERROR(SEARCH("GS. ",H2),"")&amp;IFERROR(SEARCH("GS,TS ",H2),"")&amp;IFERROR(SEARCH("GS.TS ",H2),"")&amp;IFERROR(SEARCH("Giáo sư. Viện sĩ ",H2),"")&amp;IFERROR(SEARCH("Giáo sư, Viện sĩ ",H2),"")&amp;IFERROR(SEARCH("Giáo sư - Tiến sĩ ",H2),"")&amp;IFERROR(SEARCH("Giáo sư. Tiến sĩ ",H2),"")&amp;IFERROR(SEARCH("Giáo sư, Tiến sĩ ",H2),"")&amp;IFERROR(SEARCH("PGS.TS ",H2),"")&amp;IFERROR(SEARCH("PGS,TS ",H2),"")&amp;IFERROR(SEARCH("Phó Giáo sư. Tiến sĩ ",H2),"")&amp;IFERROR(SEARCH("Phó Giáo sư, Tiến sĩ ",H2),"")&amp;IFERROR(SEARCH("PGS.TS.BS ",H2),"")&amp;IFERROR(SEARCH("PGS,TS,BS ",H2),"")&amp;IFERROR(SEARCH("Bác sĩ ",H2),"")&amp;IFERROR(SEARCH("BS. ",H2),"")&amp;IFERROR(SEARCH("BS, ",H2),"")&amp;IFERROR(SEARCH("Ông ",H2),"")&amp;IFERROR(SEARCH("Bà ",H2),"")&amp;IFERROR(SEARCH("Mục sư ",H2),"")&amp;IFERROR(SEARCH("Thượng tọa ",H2),"")&amp;IFERROR(SEARCH("Hòa thượng ",H2),"")&amp;IFERROR(SEARCH("PGS. ",H2),"")&amp;IFERROR(SEARCH("PGS, ",H2),"")&amp;IFERROR(SEARCH("Phó Giáo sư  ",H2),"")&amp;IFERROR(SEARCH("PGS ",H2),"")&amp;IFERROR(SEARCH("Đại tướng ",H2),"")&amp;IFERROR(SEARCH("Trung tướng ",H2),"")&amp;IFERROR(SEARCH("Thượng tướng ",H2),"")&amp;IFERROR(SEARCH("Thiếu tướng ",H2),"")&amp;IFERROR(SEARCH("Đại tá ",H2),"")&amp;IFERROR(SEARCH("Trung tá ",H2),"")&amp;IFERROR(SEARCH("Thượng tá ",H2),"")&amp;IFERROR(SEARCH("Thiếu tá ",H2),"")&amp;IFERROR(SEARCH("Đại úy ",H2),"")&amp;IFERROR(SEARCH("Trung úy ",H2),"")&amp;IFERROR(SEARCH("Thượng úy ",H2),"")&amp;IFERROR(SEARCH("Thiếu úy ",H2),"")</f>
        <v/>
      </c>
      <c r="H2" s="10" t="str">
        <f>IF('DANH SACH DAI BIEU'!B5="","",'DANH SACH DAI BIEU'!B5)</f>
        <v/>
      </c>
      <c r="I2" s="27" t="s">
        <v>240</v>
      </c>
      <c r="J2" s="10" t="str">
        <f>IF('DANH SACH DAI BIEU'!C9="","",'DANH SACH DAI BIEU'!C9)</f>
        <v/>
      </c>
      <c r="K2" s="10" t="str">
        <f>IF('DANH SACH DAI BIEU'!D5="","",'DANH SACH DAI BIEU'!D5)</f>
        <v/>
      </c>
    </row>
    <row r="3" spans="1:11" x14ac:dyDescent="0.25">
      <c r="A3" s="10" t="str">
        <f t="shared" ref="A3:A31" si="0">IF(E3="",IF(G3="",F3&amp;" "&amp;H3,H3),IF(E3="All",F3&amp;" "&amp;H3,E3&amp;" "&amp;H3))</f>
        <v xml:space="preserve"> </v>
      </c>
      <c r="B3" s="10" t="str">
        <f t="shared" ref="B3:B31" si="1">J3&amp;" "&amp;K3</f>
        <v xml:space="preserve"> </v>
      </c>
      <c r="D3">
        <f>'DANH SACH DAI BIEU'!A6</f>
        <v>2</v>
      </c>
      <c r="E3" s="10"/>
      <c r="F3" s="29" t="str">
        <f>IF('DANH SACH DAI BIEU'!E6="",IF('DANH SACH DAI BIEU'!F6="","","Bà"),"Ông")</f>
        <v/>
      </c>
      <c r="G3" s="13" t="str">
        <f t="shared" ref="G3:G31" si="2">IFERROR(SEARCH("Giáo sư ",H3),"")&amp;IFERROR(SEARCH("Tiến sĩ ",H3),"")</f>
        <v/>
      </c>
      <c r="H3" s="10" t="str">
        <f>IF('DANH SACH DAI BIEU'!B6="","",'DANH SACH DAI BIEU'!B6)</f>
        <v/>
      </c>
      <c r="I3" s="27" t="s">
        <v>241</v>
      </c>
      <c r="J3" s="10" t="str">
        <f>IF('DANH SACH DAI BIEU'!C10="","",'DANH SACH DAI BIEU'!C10)</f>
        <v/>
      </c>
      <c r="K3" s="10" t="str">
        <f>IF('DANH SACH DAI BIEU'!D6="","",'DANH SACH DAI BIEU'!D6)</f>
        <v/>
      </c>
    </row>
    <row r="4" spans="1:11" x14ac:dyDescent="0.25">
      <c r="A4" s="10" t="str">
        <f t="shared" si="0"/>
        <v xml:space="preserve"> </v>
      </c>
      <c r="B4" s="10" t="str">
        <f t="shared" si="1"/>
        <v xml:space="preserve"> </v>
      </c>
      <c r="D4">
        <f>'DANH SACH DAI BIEU'!A7</f>
        <v>3</v>
      </c>
      <c r="E4" s="10"/>
      <c r="F4" s="29" t="str">
        <f>IF('DANH SACH DAI BIEU'!E7="",IF('DANH SACH DAI BIEU'!F7="","","Bà"),"Ông")</f>
        <v/>
      </c>
      <c r="G4" s="13" t="str">
        <f t="shared" si="2"/>
        <v/>
      </c>
      <c r="H4" s="10" t="str">
        <f>IF('DANH SACH DAI BIEU'!B7="","",'DANH SACH DAI BIEU'!B7)</f>
        <v/>
      </c>
      <c r="I4" s="27" t="s">
        <v>242</v>
      </c>
      <c r="J4" s="10" t="str">
        <f>IF('DANH SACH DAI BIEU'!C11="","",'DANH SACH DAI BIEU'!C11)</f>
        <v/>
      </c>
      <c r="K4" s="10" t="str">
        <f>IF('DANH SACH DAI BIEU'!D7="","",'DANH SACH DAI BIEU'!D7)</f>
        <v/>
      </c>
    </row>
    <row r="5" spans="1:11" x14ac:dyDescent="0.25">
      <c r="A5" s="10" t="str">
        <f t="shared" si="0"/>
        <v xml:space="preserve"> </v>
      </c>
      <c r="B5" s="10" t="str">
        <f t="shared" si="1"/>
        <v xml:space="preserve"> </v>
      </c>
      <c r="D5">
        <f>'DANH SACH DAI BIEU'!A8</f>
        <v>4</v>
      </c>
      <c r="E5" s="10"/>
      <c r="F5" s="29" t="str">
        <f>IF('DANH SACH DAI BIEU'!E8="",IF('DANH SACH DAI BIEU'!F8="","","Bà"),"Ông")</f>
        <v/>
      </c>
      <c r="G5" s="13" t="str">
        <f t="shared" si="2"/>
        <v/>
      </c>
      <c r="H5" s="10" t="str">
        <f>IF('DANH SACH DAI BIEU'!B8="","",'DANH SACH DAI BIEU'!B8)</f>
        <v/>
      </c>
      <c r="I5" s="27" t="s">
        <v>243</v>
      </c>
      <c r="J5" s="10" t="str">
        <f>IF('DANH SACH DAI BIEU'!C12="","",'DANH SACH DAI BIEU'!C12)</f>
        <v/>
      </c>
      <c r="K5" s="10" t="str">
        <f>IF('DANH SACH DAI BIEU'!D8="","",'DANH SACH DAI BIEU'!D8)</f>
        <v/>
      </c>
    </row>
    <row r="6" spans="1:11" x14ac:dyDescent="0.25">
      <c r="A6" s="10" t="str">
        <f t="shared" si="0"/>
        <v xml:space="preserve"> </v>
      </c>
      <c r="B6" s="10" t="str">
        <f t="shared" si="1"/>
        <v xml:space="preserve"> </v>
      </c>
      <c r="D6">
        <f>'DANH SACH DAI BIEU'!A9</f>
        <v>5</v>
      </c>
      <c r="E6" s="10"/>
      <c r="F6" s="29" t="str">
        <f>IF('DANH SACH DAI BIEU'!E9="",IF('DANH SACH DAI BIEU'!F9="","","Bà"),"Ông")</f>
        <v/>
      </c>
      <c r="G6" s="13" t="str">
        <f t="shared" si="2"/>
        <v/>
      </c>
      <c r="H6" s="10" t="str">
        <f>IF('DANH SACH DAI BIEU'!B9="","",'DANH SACH DAI BIEU'!B9)</f>
        <v/>
      </c>
      <c r="I6" s="27" t="s">
        <v>244</v>
      </c>
      <c r="J6" s="10" t="str">
        <f>IF('DANH SACH DAI BIEU'!C13="","",'DANH SACH DAI BIEU'!C13)</f>
        <v/>
      </c>
      <c r="K6" s="10" t="str">
        <f>IF('DANH SACH DAI BIEU'!D9="","",'DANH SACH DAI BIEU'!D9)</f>
        <v/>
      </c>
    </row>
    <row r="7" spans="1:11" x14ac:dyDescent="0.25">
      <c r="A7" s="10" t="str">
        <f t="shared" si="0"/>
        <v xml:space="preserve"> </v>
      </c>
      <c r="B7" s="10" t="str">
        <f t="shared" si="1"/>
        <v xml:space="preserve"> </v>
      </c>
      <c r="D7">
        <f>'DANH SACH DAI BIEU'!A10</f>
        <v>6</v>
      </c>
      <c r="E7" s="10"/>
      <c r="F7" s="29" t="str">
        <f>IF('DANH SACH DAI BIEU'!E10="",IF('DANH SACH DAI BIEU'!F10="","","Bà"),"Ông")</f>
        <v/>
      </c>
      <c r="G7" s="13" t="str">
        <f t="shared" si="2"/>
        <v/>
      </c>
      <c r="H7" s="10" t="str">
        <f>IF('DANH SACH DAI BIEU'!B10="","",'DANH SACH DAI BIEU'!B10)</f>
        <v/>
      </c>
      <c r="I7" s="27" t="s">
        <v>167</v>
      </c>
      <c r="J7" s="10" t="str">
        <f>IF('DANH SACH DAI BIEU'!C14="","",'DANH SACH DAI BIEU'!C14)</f>
        <v/>
      </c>
      <c r="K7" s="10" t="str">
        <f>IF('DANH SACH DAI BIEU'!D10="","",'DANH SACH DAI BIEU'!D10)</f>
        <v/>
      </c>
    </row>
    <row r="8" spans="1:11" x14ac:dyDescent="0.25">
      <c r="A8" s="10" t="str">
        <f t="shared" si="0"/>
        <v xml:space="preserve"> </v>
      </c>
      <c r="B8" s="10" t="str">
        <f t="shared" si="1"/>
        <v xml:space="preserve"> </v>
      </c>
      <c r="D8">
        <f>'DANH SACH DAI BIEU'!A11</f>
        <v>7</v>
      </c>
      <c r="E8" s="10"/>
      <c r="F8" s="29" t="str">
        <f>IF('DANH SACH DAI BIEU'!E11="",IF('DANH SACH DAI BIEU'!F11="","","Bà"),"Ông")</f>
        <v/>
      </c>
      <c r="G8" s="13" t="str">
        <f t="shared" si="2"/>
        <v/>
      </c>
      <c r="H8" s="10" t="str">
        <f>IF('DANH SACH DAI BIEU'!B11="","",'DANH SACH DAI BIEU'!B11)</f>
        <v/>
      </c>
      <c r="I8" s="27" t="s">
        <v>168</v>
      </c>
      <c r="J8" s="10" t="str">
        <f>IF('DANH SACH DAI BIEU'!C15="","",'DANH SACH DAI BIEU'!C15)</f>
        <v/>
      </c>
      <c r="K8" s="10" t="str">
        <f>IF('DANH SACH DAI BIEU'!D11="","",'DANH SACH DAI BIEU'!D11)</f>
        <v/>
      </c>
    </row>
    <row r="9" spans="1:11" x14ac:dyDescent="0.25">
      <c r="A9" s="10" t="str">
        <f t="shared" si="0"/>
        <v xml:space="preserve"> </v>
      </c>
      <c r="B9" s="10" t="str">
        <f t="shared" si="1"/>
        <v xml:space="preserve"> </v>
      </c>
      <c r="D9">
        <f>'DANH SACH DAI BIEU'!A12</f>
        <v>8</v>
      </c>
      <c r="E9" s="10"/>
      <c r="F9" s="29" t="str">
        <f>IF('DANH SACH DAI BIEU'!E12="",IF('DANH SACH DAI BIEU'!F12="","","Bà"),"Ông")</f>
        <v/>
      </c>
      <c r="G9" s="13" t="str">
        <f t="shared" si="2"/>
        <v/>
      </c>
      <c r="H9" s="10" t="str">
        <f>IF('DANH SACH DAI BIEU'!B12="","",'DANH SACH DAI BIEU'!B12)</f>
        <v/>
      </c>
      <c r="I9" s="27" t="s">
        <v>169</v>
      </c>
      <c r="J9" s="10" t="str">
        <f>IF('DANH SACH DAI BIEU'!C16="","",'DANH SACH DAI BIEU'!C16)</f>
        <v/>
      </c>
      <c r="K9" s="10" t="str">
        <f>IF('DANH SACH DAI BIEU'!D12="","",'DANH SACH DAI BIEU'!D12)</f>
        <v/>
      </c>
    </row>
    <row r="10" spans="1:11" x14ac:dyDescent="0.25">
      <c r="A10" s="10" t="str">
        <f t="shared" si="0"/>
        <v xml:space="preserve"> </v>
      </c>
      <c r="B10" s="10" t="str">
        <f t="shared" si="1"/>
        <v xml:space="preserve"> </v>
      </c>
      <c r="D10">
        <f>'DANH SACH DAI BIEU'!A13</f>
        <v>9</v>
      </c>
      <c r="E10" s="10"/>
      <c r="F10" s="29" t="str">
        <f>IF('DANH SACH DAI BIEU'!E13="",IF('DANH SACH DAI BIEU'!F13="","","Bà"),"Ông")</f>
        <v/>
      </c>
      <c r="G10" s="13" t="str">
        <f t="shared" si="2"/>
        <v/>
      </c>
      <c r="H10" s="10" t="str">
        <f>IF('DANH SACH DAI BIEU'!B13="","",'DANH SACH DAI BIEU'!B13)</f>
        <v/>
      </c>
      <c r="I10" s="27" t="s">
        <v>170</v>
      </c>
      <c r="J10" s="10" t="str">
        <f>IF('DANH SACH DAI BIEU'!C17="","",'DANH SACH DAI BIEU'!C17)</f>
        <v/>
      </c>
      <c r="K10" s="10" t="str">
        <f>IF('DANH SACH DAI BIEU'!D13="","",'DANH SACH DAI BIEU'!D13)</f>
        <v/>
      </c>
    </row>
    <row r="11" spans="1:11" x14ac:dyDescent="0.25">
      <c r="A11" s="10" t="str">
        <f t="shared" si="0"/>
        <v xml:space="preserve"> </v>
      </c>
      <c r="B11" s="10" t="str">
        <f t="shared" si="1"/>
        <v xml:space="preserve"> </v>
      </c>
      <c r="D11">
        <f>'DANH SACH DAI BIEU'!A14</f>
        <v>10</v>
      </c>
      <c r="E11" s="10"/>
      <c r="F11" s="29" t="str">
        <f>IF('DANH SACH DAI BIEU'!E14="",IF('DANH SACH DAI BIEU'!F14="","","Bà"),"Ông")</f>
        <v/>
      </c>
      <c r="G11" s="13" t="str">
        <f t="shared" si="2"/>
        <v/>
      </c>
      <c r="H11" s="10" t="str">
        <f>IF('DANH SACH DAI BIEU'!B14="","",'DANH SACH DAI BIEU'!B14)</f>
        <v/>
      </c>
      <c r="I11" s="27" t="s">
        <v>171</v>
      </c>
      <c r="J11" s="10" t="str">
        <f>IF('DANH SACH DAI BIEU'!C18="","",'DANH SACH DAI BIEU'!C18)</f>
        <v/>
      </c>
      <c r="K11" s="10" t="str">
        <f>IF('DANH SACH DAI BIEU'!D14="","",'DANH SACH DAI BIEU'!D14)</f>
        <v/>
      </c>
    </row>
    <row r="12" spans="1:11" x14ac:dyDescent="0.25">
      <c r="A12" s="10" t="str">
        <f t="shared" si="0"/>
        <v xml:space="preserve"> </v>
      </c>
      <c r="B12" s="10" t="str">
        <f t="shared" si="1"/>
        <v xml:space="preserve"> </v>
      </c>
      <c r="D12">
        <f>'DANH SACH DAI BIEU'!A15</f>
        <v>11</v>
      </c>
      <c r="E12" s="10"/>
      <c r="F12" s="29" t="str">
        <f>IF('DANH SACH DAI BIEU'!E15="",IF('DANH SACH DAI BIEU'!F15="","","Bà"),"Ông")</f>
        <v/>
      </c>
      <c r="G12" s="13" t="str">
        <f t="shared" si="2"/>
        <v/>
      </c>
      <c r="H12" s="10" t="str">
        <f>IF('DANH SACH DAI BIEU'!B15="","",'DANH SACH DAI BIEU'!B15)</f>
        <v/>
      </c>
      <c r="I12" s="27" t="s">
        <v>172</v>
      </c>
      <c r="J12" s="10" t="str">
        <f>IF('DANH SACH DAI BIEU'!C19="","",'DANH SACH DAI BIEU'!C19)</f>
        <v/>
      </c>
      <c r="K12" s="10" t="str">
        <f>IF('DANH SACH DAI BIEU'!D15="","",'DANH SACH DAI BIEU'!D15)</f>
        <v/>
      </c>
    </row>
    <row r="13" spans="1:11" x14ac:dyDescent="0.25">
      <c r="A13" s="10" t="str">
        <f t="shared" si="0"/>
        <v xml:space="preserve"> </v>
      </c>
      <c r="B13" s="10" t="str">
        <f t="shared" si="1"/>
        <v xml:space="preserve"> </v>
      </c>
      <c r="D13">
        <f>'DANH SACH DAI BIEU'!A16</f>
        <v>12</v>
      </c>
      <c r="E13" s="10"/>
      <c r="F13" s="29" t="str">
        <f>IF('DANH SACH DAI BIEU'!E16="",IF('DANH SACH DAI BIEU'!F16="","","Bà"),"Ông")</f>
        <v/>
      </c>
      <c r="G13" s="13" t="str">
        <f t="shared" si="2"/>
        <v/>
      </c>
      <c r="H13" s="10" t="str">
        <f>IF('DANH SACH DAI BIEU'!B16="","",'DANH SACH DAI BIEU'!B16)</f>
        <v/>
      </c>
      <c r="I13" s="27" t="s">
        <v>246</v>
      </c>
      <c r="J13" s="10" t="str">
        <f>IF('DANH SACH DAI BIEU'!C20="","",'DANH SACH DAI BIEU'!C20)</f>
        <v/>
      </c>
      <c r="K13" s="10" t="str">
        <f>IF('DANH SACH DAI BIEU'!D16="","",'DANH SACH DAI BIEU'!D16)</f>
        <v/>
      </c>
    </row>
    <row r="14" spans="1:11" x14ac:dyDescent="0.25">
      <c r="A14" s="10" t="str">
        <f t="shared" si="0"/>
        <v xml:space="preserve"> </v>
      </c>
      <c r="B14" s="10" t="str">
        <f t="shared" si="1"/>
        <v xml:space="preserve"> </v>
      </c>
      <c r="D14">
        <f>'DANH SACH DAI BIEU'!A17</f>
        <v>13</v>
      </c>
      <c r="E14" s="10"/>
      <c r="F14" s="29" t="str">
        <f>IF('DANH SACH DAI BIEU'!E17="",IF('DANH SACH DAI BIEU'!F17="","","Bà"),"Ông")</f>
        <v/>
      </c>
      <c r="G14" s="13" t="str">
        <f t="shared" si="2"/>
        <v/>
      </c>
      <c r="H14" s="10" t="str">
        <f>IF('DANH SACH DAI BIEU'!B17="","",'DANH SACH DAI BIEU'!B17)</f>
        <v/>
      </c>
      <c r="I14" s="27" t="s">
        <v>245</v>
      </c>
      <c r="J14" s="10" t="str">
        <f>IF('DANH SACH DAI BIEU'!C21="","",'DANH SACH DAI BIEU'!C21)</f>
        <v/>
      </c>
      <c r="K14" s="10" t="str">
        <f>IF('DANH SACH DAI BIEU'!D17="","",'DANH SACH DAI BIEU'!D17)</f>
        <v/>
      </c>
    </row>
    <row r="15" spans="1:11" x14ac:dyDescent="0.25">
      <c r="A15" s="10" t="str">
        <f t="shared" si="0"/>
        <v xml:space="preserve"> </v>
      </c>
      <c r="B15" s="10" t="str">
        <f t="shared" si="1"/>
        <v xml:space="preserve"> </v>
      </c>
      <c r="D15">
        <f>'DANH SACH DAI BIEU'!A18</f>
        <v>14</v>
      </c>
      <c r="E15" s="10"/>
      <c r="F15" s="29" t="str">
        <f>IF('DANH SACH DAI BIEU'!E18="",IF('DANH SACH DAI BIEU'!F18="","","Bà"),"Ông")</f>
        <v/>
      </c>
      <c r="G15" s="13" t="str">
        <f t="shared" si="2"/>
        <v/>
      </c>
      <c r="H15" s="10" t="str">
        <f>IF('DANH SACH DAI BIEU'!B18="","",'DANH SACH DAI BIEU'!B18)</f>
        <v/>
      </c>
      <c r="I15" s="27" t="s">
        <v>173</v>
      </c>
      <c r="J15" s="10" t="str">
        <f>IF('DANH SACH DAI BIEU'!C22="","",'DANH SACH DAI BIEU'!C22)</f>
        <v/>
      </c>
      <c r="K15" s="10" t="str">
        <f>IF('DANH SACH DAI BIEU'!D18="","",'DANH SACH DAI BIEU'!D18)</f>
        <v/>
      </c>
    </row>
    <row r="16" spans="1:11" x14ac:dyDescent="0.25">
      <c r="A16" s="10" t="str">
        <f t="shared" si="0"/>
        <v xml:space="preserve"> </v>
      </c>
      <c r="B16" s="10" t="str">
        <f t="shared" si="1"/>
        <v xml:space="preserve"> </v>
      </c>
      <c r="D16">
        <f>'DANH SACH DAI BIEU'!A19</f>
        <v>15</v>
      </c>
      <c r="E16" s="10"/>
      <c r="F16" s="29" t="str">
        <f>IF('DANH SACH DAI BIEU'!E19="",IF('DANH SACH DAI BIEU'!F19="","","Bà"),"Ông")</f>
        <v/>
      </c>
      <c r="G16" s="13" t="str">
        <f t="shared" si="2"/>
        <v/>
      </c>
      <c r="H16" s="10" t="str">
        <f>IF('DANH SACH DAI BIEU'!B19="","",'DANH SACH DAI BIEU'!B19)</f>
        <v/>
      </c>
      <c r="I16" s="27" t="s">
        <v>174</v>
      </c>
      <c r="J16" s="10" t="str">
        <f>IF('DANH SACH DAI BIEU'!C23="","",'DANH SACH DAI BIEU'!C23)</f>
        <v/>
      </c>
      <c r="K16" s="10" t="str">
        <f>IF('DANH SACH DAI BIEU'!D19="","",'DANH SACH DAI BIEU'!D19)</f>
        <v/>
      </c>
    </row>
    <row r="17" spans="1:11" x14ac:dyDescent="0.25">
      <c r="A17" s="10" t="str">
        <f t="shared" si="0"/>
        <v xml:space="preserve"> </v>
      </c>
      <c r="B17" s="10" t="str">
        <f t="shared" si="1"/>
        <v xml:space="preserve"> </v>
      </c>
      <c r="D17">
        <f>'DANH SACH DAI BIEU'!A20</f>
        <v>16</v>
      </c>
      <c r="E17" s="10"/>
      <c r="F17" s="29" t="str">
        <f>IF('DANH SACH DAI BIEU'!E20="",IF('DANH SACH DAI BIEU'!F20="","","Bà"),"Ông")</f>
        <v/>
      </c>
      <c r="G17" s="13" t="str">
        <f t="shared" si="2"/>
        <v/>
      </c>
      <c r="H17" s="10" t="str">
        <f>IF('DANH SACH DAI BIEU'!B20="","",'DANH SACH DAI BIEU'!B20)</f>
        <v/>
      </c>
      <c r="I17" s="27" t="s">
        <v>181</v>
      </c>
      <c r="J17" s="10" t="str">
        <f>IF('DANH SACH DAI BIEU'!C24="","",'DANH SACH DAI BIEU'!C24)</f>
        <v/>
      </c>
      <c r="K17" s="10" t="str">
        <f>IF('DANH SACH DAI BIEU'!D20="","",'DANH SACH DAI BIEU'!D20)</f>
        <v/>
      </c>
    </row>
    <row r="18" spans="1:11" x14ac:dyDescent="0.25">
      <c r="A18" s="10" t="str">
        <f t="shared" si="0"/>
        <v xml:space="preserve"> </v>
      </c>
      <c r="B18" s="10" t="e">
        <f t="shared" si="1"/>
        <v>#REF!</v>
      </c>
      <c r="D18">
        <f>'DANH SACH DAI BIEU'!A35</f>
        <v>31</v>
      </c>
      <c r="E18" s="10"/>
      <c r="F18" s="29" t="str">
        <f>IF('DANH SACH DAI BIEU'!E35="",IF('DANH SACH DAI BIEU'!F35="","","Bà"),"Ông")</f>
        <v/>
      </c>
      <c r="G18" s="13" t="str">
        <f t="shared" si="2"/>
        <v/>
      </c>
      <c r="H18" s="10" t="str">
        <f>IF('DANH SACH DAI BIEU'!B35="","",'DANH SACH DAI BIEU'!B35)</f>
        <v/>
      </c>
      <c r="I18" s="27" t="s">
        <v>182</v>
      </c>
      <c r="J18" s="10" t="e">
        <f>IF('DANH SACH DAI BIEU'!#REF!="","",'DANH SACH DAI BIEU'!#REF!)</f>
        <v>#REF!</v>
      </c>
      <c r="K18" s="10" t="str">
        <f>IF('DANH SACH DAI BIEU'!D35="","",'DANH SACH DAI BIEU'!D35)</f>
        <v/>
      </c>
    </row>
    <row r="19" spans="1:11" x14ac:dyDescent="0.25">
      <c r="A19" s="10" t="str">
        <f t="shared" si="0"/>
        <v xml:space="preserve"> </v>
      </c>
      <c r="B19" s="10" t="e">
        <f t="shared" si="1"/>
        <v>#REF!</v>
      </c>
      <c r="D19">
        <f>'DANH SACH DAI BIEU'!A36</f>
        <v>32</v>
      </c>
      <c r="E19" s="10"/>
      <c r="F19" s="29" t="str">
        <f>IF('DANH SACH DAI BIEU'!E36="",IF('DANH SACH DAI BIEU'!F36="","","Bà"),"Ông")</f>
        <v/>
      </c>
      <c r="G19" s="13" t="str">
        <f t="shared" si="2"/>
        <v/>
      </c>
      <c r="H19" s="10" t="str">
        <f>IF('DANH SACH DAI BIEU'!B36="","",'DANH SACH DAI BIEU'!B36)</f>
        <v/>
      </c>
      <c r="I19" s="27" t="s">
        <v>177</v>
      </c>
      <c r="J19" s="10" t="e">
        <f>IF('DANH SACH DAI BIEU'!#REF!="","",'DANH SACH DAI BIEU'!#REF!)</f>
        <v>#REF!</v>
      </c>
      <c r="K19" s="10" t="str">
        <f>IF('DANH SACH DAI BIEU'!D36="","",'DANH SACH DAI BIEU'!D36)</f>
        <v/>
      </c>
    </row>
    <row r="20" spans="1:11" x14ac:dyDescent="0.25">
      <c r="A20" s="10" t="str">
        <f t="shared" si="0"/>
        <v xml:space="preserve"> </v>
      </c>
      <c r="B20" s="10" t="e">
        <f t="shared" si="1"/>
        <v>#REF!</v>
      </c>
      <c r="D20">
        <f>'DANH SACH DAI BIEU'!A37</f>
        <v>33</v>
      </c>
      <c r="E20" s="10"/>
      <c r="F20" s="29" t="str">
        <f>IF('DANH SACH DAI BIEU'!E37="",IF('DANH SACH DAI BIEU'!F37="","","Bà"),"Ông")</f>
        <v/>
      </c>
      <c r="G20" s="13" t="str">
        <f>IFERROR(SEARCH("Giáo sư ",H20),"")&amp;IFERROR(SEARCH("Tiến sĩ ",H20),"")</f>
        <v/>
      </c>
      <c r="H20" s="10" t="str">
        <f>IF('DANH SACH DAI BIEU'!B37="","",'DANH SACH DAI BIEU'!B37)</f>
        <v/>
      </c>
      <c r="I20" s="27" t="s">
        <v>178</v>
      </c>
      <c r="J20" s="10" t="e">
        <f>IF('DANH SACH DAI BIEU'!#REF!="","",'DANH SACH DAI BIEU'!#REF!)</f>
        <v>#REF!</v>
      </c>
      <c r="K20" s="10" t="str">
        <f>IF('DANH SACH DAI BIEU'!D37="","",'DANH SACH DAI BIEU'!D37)</f>
        <v/>
      </c>
    </row>
    <row r="21" spans="1:11" x14ac:dyDescent="0.25">
      <c r="A21" s="10" t="str">
        <f t="shared" si="0"/>
        <v xml:space="preserve"> </v>
      </c>
      <c r="B21" s="10" t="str">
        <f>J21&amp;" "&amp;K21</f>
        <v xml:space="preserve"> </v>
      </c>
      <c r="D21">
        <f>'DANH SACH DAI BIEU'!A38</f>
        <v>34</v>
      </c>
      <c r="E21" s="10"/>
      <c r="F21" s="29" t="str">
        <f>IF('DANH SACH DAI BIEU'!E38="",IF('DANH SACH DAI BIEU'!F38="","","Bà"),"Ông")</f>
        <v/>
      </c>
      <c r="G21" s="13" t="str">
        <f t="shared" si="2"/>
        <v/>
      </c>
      <c r="H21" s="10" t="str">
        <f>IF('DANH SACH DAI BIEU'!B38="","",'DANH SACH DAI BIEU'!B38)</f>
        <v/>
      </c>
      <c r="I21" s="27" t="s">
        <v>183</v>
      </c>
      <c r="J21" s="10" t="str">
        <f>IF('DANH SACH DAI BIEU'!C38="","",'DANH SACH DAI BIEU'!C38)</f>
        <v/>
      </c>
      <c r="K21" s="10" t="str">
        <f>IF('DANH SACH DAI BIEU'!D38="","",'DANH SACH DAI BIEU'!D38)</f>
        <v/>
      </c>
    </row>
    <row r="22" spans="1:11" x14ac:dyDescent="0.25">
      <c r="A22" s="10" t="str">
        <f t="shared" si="0"/>
        <v xml:space="preserve"> </v>
      </c>
      <c r="B22" s="10" t="str">
        <f t="shared" si="1"/>
        <v xml:space="preserve"> </v>
      </c>
      <c r="D22">
        <f>'DANH SACH DAI BIEU'!A39</f>
        <v>35</v>
      </c>
      <c r="E22" s="10"/>
      <c r="F22" s="29" t="str">
        <f>IF('DANH SACH DAI BIEU'!E39="",IF('DANH SACH DAI BIEU'!F39="","","Bà"),"Ông")</f>
        <v/>
      </c>
      <c r="G22" s="13" t="str">
        <f t="shared" si="2"/>
        <v/>
      </c>
      <c r="H22" s="10" t="str">
        <f>IF('DANH SACH DAI BIEU'!B39="","",'DANH SACH DAI BIEU'!B39)</f>
        <v/>
      </c>
      <c r="I22" s="27" t="s">
        <v>184</v>
      </c>
      <c r="J22" s="10" t="str">
        <f>IF('DANH SACH DAI BIEU'!C39="","",'DANH SACH DAI BIEU'!C39)</f>
        <v/>
      </c>
      <c r="K22" s="10" t="str">
        <f>IF('DANH SACH DAI BIEU'!D39="","",'DANH SACH DAI BIEU'!D39)</f>
        <v/>
      </c>
    </row>
    <row r="23" spans="1:11" x14ac:dyDescent="0.25">
      <c r="A23" s="10" t="str">
        <f t="shared" si="0"/>
        <v xml:space="preserve"> </v>
      </c>
      <c r="B23" s="10" t="str">
        <f t="shared" si="1"/>
        <v xml:space="preserve"> </v>
      </c>
      <c r="D23">
        <f>'DANH SACH DAI BIEU'!A49</f>
        <v>45</v>
      </c>
      <c r="E23" s="10"/>
      <c r="F23" s="29" t="str">
        <f>IF('DANH SACH DAI BIEU'!E49="",IF('DANH SACH DAI BIEU'!F49="","","Bà"),"Ông")</f>
        <v/>
      </c>
      <c r="G23" s="13" t="str">
        <f t="shared" si="2"/>
        <v/>
      </c>
      <c r="H23" s="10" t="str">
        <f>IF('DANH SACH DAI BIEU'!B49="","",'DANH SACH DAI BIEU'!B49)</f>
        <v/>
      </c>
      <c r="I23" s="27" t="s">
        <v>186</v>
      </c>
      <c r="J23" s="10" t="str">
        <f>IF('DANH SACH DAI BIEU'!C49="","",'DANH SACH DAI BIEU'!C49)</f>
        <v/>
      </c>
      <c r="K23" s="10" t="str">
        <f>IF('DANH SACH DAI BIEU'!D49="","",'DANH SACH DAI BIEU'!D49)</f>
        <v/>
      </c>
    </row>
    <row r="24" spans="1:11" x14ac:dyDescent="0.25">
      <c r="A24" s="10" t="str">
        <f t="shared" si="0"/>
        <v xml:space="preserve"> </v>
      </c>
      <c r="B24" s="10" t="str">
        <f t="shared" si="1"/>
        <v xml:space="preserve"> </v>
      </c>
      <c r="D24">
        <f>'DANH SACH DAI BIEU'!A50</f>
        <v>46</v>
      </c>
      <c r="E24" s="10"/>
      <c r="F24" s="29" t="str">
        <f>IF('DANH SACH DAI BIEU'!E50="",IF('DANH SACH DAI BIEU'!F50="","","Bà"),"Ông")</f>
        <v/>
      </c>
      <c r="G24" s="13" t="str">
        <f t="shared" si="2"/>
        <v/>
      </c>
      <c r="H24" s="10" t="str">
        <f>IF('DANH SACH DAI BIEU'!B50="","",'DANH SACH DAI BIEU'!B50)</f>
        <v/>
      </c>
      <c r="I24" s="27" t="s">
        <v>185</v>
      </c>
      <c r="J24" s="10" t="str">
        <f>IF('DANH SACH DAI BIEU'!C50="","",'DANH SACH DAI BIEU'!C50)</f>
        <v/>
      </c>
      <c r="K24" s="10" t="str">
        <f>IF('DANH SACH DAI BIEU'!D50="","",'DANH SACH DAI BIEU'!D50)</f>
        <v/>
      </c>
    </row>
    <row r="25" spans="1:11" x14ac:dyDescent="0.25">
      <c r="A25" s="10" t="str">
        <f t="shared" si="0"/>
        <v xml:space="preserve"> </v>
      </c>
      <c r="B25" s="10" t="str">
        <f t="shared" si="1"/>
        <v xml:space="preserve"> </v>
      </c>
      <c r="D25">
        <f>'DANH SACH DAI BIEU'!A51</f>
        <v>47</v>
      </c>
      <c r="E25" s="10"/>
      <c r="F25" s="29" t="str">
        <f>IF('DANH SACH DAI BIEU'!E51="",IF('DANH SACH DAI BIEU'!F51="","","Bà"),"Ông")</f>
        <v/>
      </c>
      <c r="G25" s="13" t="str">
        <f t="shared" si="2"/>
        <v/>
      </c>
      <c r="H25" s="10" t="str">
        <f>IF('DANH SACH DAI BIEU'!B51="","",'DANH SACH DAI BIEU'!B51)</f>
        <v/>
      </c>
      <c r="I25" s="27" t="s">
        <v>187</v>
      </c>
      <c r="J25" s="10" t="str">
        <f>IF('DANH SACH DAI BIEU'!C51="","",'DANH SACH DAI BIEU'!C51)</f>
        <v/>
      </c>
      <c r="K25" s="10" t="str">
        <f>IF('DANH SACH DAI BIEU'!D51="","",'DANH SACH DAI BIEU'!D51)</f>
        <v/>
      </c>
    </row>
    <row r="26" spans="1:11" x14ac:dyDescent="0.25">
      <c r="A26" s="10" t="str">
        <f t="shared" si="0"/>
        <v xml:space="preserve"> </v>
      </c>
      <c r="B26" s="10" t="str">
        <f t="shared" si="1"/>
        <v xml:space="preserve"> </v>
      </c>
      <c r="D26">
        <f>'DANH SACH DAI BIEU'!A52</f>
        <v>48</v>
      </c>
      <c r="E26" s="10"/>
      <c r="F26" s="29" t="str">
        <f>IF('DANH SACH DAI BIEU'!E52="",IF('DANH SACH DAI BIEU'!F52="","","Bà"),"Ông")</f>
        <v/>
      </c>
      <c r="G26" s="13" t="str">
        <f t="shared" si="2"/>
        <v/>
      </c>
      <c r="H26" s="10" t="str">
        <f>IF('DANH SACH DAI BIEU'!B52="","",'DANH SACH DAI BIEU'!B52)</f>
        <v/>
      </c>
      <c r="I26" s="27" t="s">
        <v>179</v>
      </c>
      <c r="J26" s="10" t="str">
        <f>IF('DANH SACH DAI BIEU'!C52="","",'DANH SACH DAI BIEU'!C52)</f>
        <v/>
      </c>
      <c r="K26" s="10" t="str">
        <f>IF('DANH SACH DAI BIEU'!D52="","",'DANH SACH DAI BIEU'!D52)</f>
        <v/>
      </c>
    </row>
    <row r="27" spans="1:11" x14ac:dyDescent="0.25">
      <c r="A27" s="10" t="str">
        <f t="shared" si="0"/>
        <v xml:space="preserve"> </v>
      </c>
      <c r="B27" s="10" t="str">
        <f t="shared" si="1"/>
        <v xml:space="preserve"> </v>
      </c>
      <c r="D27">
        <f>'DANH SACH DAI BIEU'!A53</f>
        <v>49</v>
      </c>
      <c r="E27" s="10"/>
      <c r="F27" s="29" t="str">
        <f>IF('DANH SACH DAI BIEU'!E53="",IF('DANH SACH DAI BIEU'!F53="","","Bà"),"Ông")</f>
        <v/>
      </c>
      <c r="G27" s="13" t="str">
        <f t="shared" si="2"/>
        <v/>
      </c>
      <c r="H27" s="10" t="str">
        <f>IF('DANH SACH DAI BIEU'!B53="","",'DANH SACH DAI BIEU'!B53)</f>
        <v/>
      </c>
      <c r="I27" s="27" t="s">
        <v>180</v>
      </c>
      <c r="J27" s="10" t="str">
        <f>IF('DANH SACH DAI BIEU'!C53="","",'DANH SACH DAI BIEU'!C53)</f>
        <v/>
      </c>
      <c r="K27" s="10" t="str">
        <f>IF('DANH SACH DAI BIEU'!D53="","",'DANH SACH DAI BIEU'!D53)</f>
        <v/>
      </c>
    </row>
    <row r="28" spans="1:11" x14ac:dyDescent="0.25">
      <c r="A28" s="10" t="str">
        <f t="shared" si="0"/>
        <v xml:space="preserve"> </v>
      </c>
      <c r="B28" s="10" t="str">
        <f t="shared" si="1"/>
        <v xml:space="preserve"> </v>
      </c>
      <c r="D28">
        <f>'DANH SACH DAI BIEU'!A54</f>
        <v>50</v>
      </c>
      <c r="E28" s="10"/>
      <c r="F28" s="29" t="str">
        <f>IF('DANH SACH DAI BIEU'!E54="",IF('DANH SACH DAI BIEU'!F54="","","Bà"),"Ông")</f>
        <v/>
      </c>
      <c r="G28" s="13" t="str">
        <f>IFERROR(SEARCH("Giáo sư ",H28),"")&amp;IFERROR(SEARCH("Tiến sĩ ",H28),"")</f>
        <v/>
      </c>
      <c r="H28" s="10" t="str">
        <f>IF('DANH SACH DAI BIEU'!B54="","",'DANH SACH DAI BIEU'!B54)</f>
        <v/>
      </c>
      <c r="I28" s="27" t="s">
        <v>277</v>
      </c>
      <c r="J28" s="10" t="str">
        <f>IF('DANH SACH DAI BIEU'!C54="","",'DANH SACH DAI BIEU'!C54)</f>
        <v/>
      </c>
      <c r="K28" s="10" t="str">
        <f>IF('DANH SACH DAI BIEU'!D54="","",'DANH SACH DAI BIEU'!D54)</f>
        <v/>
      </c>
    </row>
    <row r="29" spans="1:11" x14ac:dyDescent="0.25">
      <c r="A29" s="10" t="str">
        <f t="shared" si="0"/>
        <v xml:space="preserve"> </v>
      </c>
      <c r="B29" s="10" t="str">
        <f t="shared" si="1"/>
        <v xml:space="preserve"> </v>
      </c>
      <c r="D29">
        <f>'DANH SACH DAI BIEU'!A55</f>
        <v>51</v>
      </c>
      <c r="E29" s="10"/>
      <c r="F29" s="29" t="str">
        <f>IF('DANH SACH DAI BIEU'!E55="",IF('DANH SACH DAI BIEU'!F55="","","Bà"),"Ông")</f>
        <v/>
      </c>
      <c r="G29" s="13" t="str">
        <f t="shared" si="2"/>
        <v/>
      </c>
      <c r="H29" s="10" t="str">
        <f>IF('DANH SACH DAI BIEU'!B55="","",'DANH SACH DAI BIEU'!B55)</f>
        <v/>
      </c>
      <c r="I29" s="27" t="s">
        <v>276</v>
      </c>
      <c r="J29" s="10" t="str">
        <f>IF('DANH SACH DAI BIEU'!C55="","",'DANH SACH DAI BIEU'!C55)</f>
        <v/>
      </c>
      <c r="K29" s="10" t="str">
        <f>IF('DANH SACH DAI BIEU'!D55="","",'DANH SACH DAI BIEU'!D55)</f>
        <v/>
      </c>
    </row>
    <row r="30" spans="1:11" x14ac:dyDescent="0.25">
      <c r="A30" s="10" t="str">
        <f t="shared" si="0"/>
        <v xml:space="preserve"> </v>
      </c>
      <c r="B30" s="10" t="str">
        <f t="shared" si="1"/>
        <v xml:space="preserve"> </v>
      </c>
      <c r="D30">
        <f>'DANH SACH DAI BIEU'!A56</f>
        <v>52</v>
      </c>
      <c r="E30" s="10"/>
      <c r="F30" s="29" t="str">
        <f>IF('DANH SACH DAI BIEU'!E56="",IF('DANH SACH DAI BIEU'!F56="","","Bà"),"Ông")</f>
        <v/>
      </c>
      <c r="G30" s="13" t="str">
        <f t="shared" si="2"/>
        <v/>
      </c>
      <c r="H30" s="10" t="str">
        <f>IF('DANH SACH DAI BIEU'!B56="","",'DANH SACH DAI BIEU'!B56)</f>
        <v/>
      </c>
      <c r="I30" s="27" t="s">
        <v>275</v>
      </c>
      <c r="J30" s="10" t="str">
        <f>IF('DANH SACH DAI BIEU'!C56="","",'DANH SACH DAI BIEU'!C56)</f>
        <v/>
      </c>
      <c r="K30" s="10" t="str">
        <f>IF('DANH SACH DAI BIEU'!D56="","",'DANH SACH DAI BIEU'!D56)</f>
        <v/>
      </c>
    </row>
    <row r="31" spans="1:11" x14ac:dyDescent="0.25">
      <c r="A31" s="10" t="str">
        <f t="shared" si="0"/>
        <v xml:space="preserve"> </v>
      </c>
      <c r="B31" s="10" t="str">
        <f t="shared" si="1"/>
        <v xml:space="preserve"> </v>
      </c>
      <c r="D31">
        <f>'DANH SACH DAI BIEU'!A57</f>
        <v>53</v>
      </c>
      <c r="E31" s="10"/>
      <c r="F31" s="29" t="str">
        <f>IF('DANH SACH DAI BIEU'!E57="",IF('DANH SACH DAI BIEU'!F57="","","Bà"),"Ông")</f>
        <v/>
      </c>
      <c r="G31" s="13" t="str">
        <f t="shared" si="2"/>
        <v/>
      </c>
      <c r="H31" s="10" t="str">
        <f>IF('DANH SACH DAI BIEU'!B57="","",'DANH SACH DAI BIEU'!B57)</f>
        <v/>
      </c>
      <c r="I31" s="27" t="s">
        <v>278</v>
      </c>
      <c r="J31" s="10" t="str">
        <f>IF('DANH SACH DAI BIEU'!C57="","",'DANH SACH DAI BIEU'!C57)</f>
        <v/>
      </c>
      <c r="K31" s="10" t="str">
        <f>IF('DANH SACH DAI BIEU'!D57="","",'DANH SACH DAI BIEU'!D57)</f>
        <v/>
      </c>
    </row>
    <row r="32" spans="1:11" ht="15.75" x14ac:dyDescent="0.25">
      <c r="I32" s="6" t="s">
        <v>272</v>
      </c>
    </row>
    <row r="33" spans="8:9" ht="15.75" x14ac:dyDescent="0.25">
      <c r="H33" s="28" t="s">
        <v>247</v>
      </c>
      <c r="I33" s="6" t="s">
        <v>273</v>
      </c>
    </row>
    <row r="34" spans="8:9" ht="15.75" x14ac:dyDescent="0.25">
      <c r="H34" s="28" t="s">
        <v>248</v>
      </c>
      <c r="I34" s="6" t="s">
        <v>289</v>
      </c>
    </row>
    <row r="35" spans="8:9" ht="15.75" x14ac:dyDescent="0.25">
      <c r="H35" s="28" t="s">
        <v>249</v>
      </c>
      <c r="I35" s="6" t="s">
        <v>290</v>
      </c>
    </row>
    <row r="36" spans="8:9" ht="15.75" x14ac:dyDescent="0.25">
      <c r="H36" s="28" t="s">
        <v>250</v>
      </c>
      <c r="I36" s="6" t="s">
        <v>291</v>
      </c>
    </row>
    <row r="37" spans="8:9" ht="15.75" x14ac:dyDescent="0.25">
      <c r="H37" t="s">
        <v>251</v>
      </c>
      <c r="I37" s="6" t="s">
        <v>292</v>
      </c>
    </row>
    <row r="38" spans="8:9" ht="15.75" x14ac:dyDescent="0.25">
      <c r="H38" t="s">
        <v>252</v>
      </c>
      <c r="I38" s="6" t="s">
        <v>293</v>
      </c>
    </row>
    <row r="39" spans="8:9" ht="15.75" x14ac:dyDescent="0.25">
      <c r="H39" t="s">
        <v>253</v>
      </c>
      <c r="I39" s="6" t="s">
        <v>294</v>
      </c>
    </row>
    <row r="40" spans="8:9" ht="15.75" x14ac:dyDescent="0.25">
      <c r="H40" t="s">
        <v>254</v>
      </c>
      <c r="I40" s="6" t="s">
        <v>295</v>
      </c>
    </row>
    <row r="41" spans="8:9" ht="15.75" x14ac:dyDescent="0.25">
      <c r="H41" t="s">
        <v>255</v>
      </c>
      <c r="I41" s="6" t="s">
        <v>296</v>
      </c>
    </row>
    <row r="42" spans="8:9" ht="15.75" x14ac:dyDescent="0.25">
      <c r="H42" t="s">
        <v>256</v>
      </c>
      <c r="I42" s="6" t="s">
        <v>297</v>
      </c>
    </row>
    <row r="43" spans="8:9" ht="15.75" x14ac:dyDescent="0.25">
      <c r="H43" t="s">
        <v>257</v>
      </c>
      <c r="I43" s="6" t="s">
        <v>298</v>
      </c>
    </row>
    <row r="44" spans="8:9" x14ac:dyDescent="0.25">
      <c r="H44" t="s">
        <v>258</v>
      </c>
    </row>
    <row r="45" spans="8:9" x14ac:dyDescent="0.25">
      <c r="H45" t="s">
        <v>175</v>
      </c>
    </row>
    <row r="46" spans="8:9" x14ac:dyDescent="0.25">
      <c r="H46" t="s">
        <v>176</v>
      </c>
    </row>
  </sheetData>
  <sheetProtection algorithmName="SHA-512" hashValue="sl2huCRYVo9RS+5UIO+7Qxm3/uLBwtZ5OdTJxDmGKXfdBUoBCNqRIIifAFht5c963GmD6Wpc3l5savAb04iOnA==" saltValue="n03TcmnA1mkzTXyjT+ND4w==" spinCount="100000" sheet="1" objects="1" scenarios="1"/>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AD6474CB-2B04-4357-8059-7CB96805590D}">
          <x14:formula1>
            <xm:f>MA!$G$8:$G$24</xm:f>
          </x14:formula1>
          <xm:sqref>E2:E31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DANH SACH DAI BIEU</vt:lpstr>
      <vt:lpstr>THONG TIN HAU CAN AN NINH</vt:lpstr>
      <vt:lpstr>MA</vt:lpstr>
      <vt:lpstr>Phu luc</vt:lpstr>
      <vt:lpstr>GIAY MOI</vt:lpstr>
      <vt:lpstr>daibieu</vt:lpstr>
      <vt:lpstr>dantoc</vt:lpstr>
      <vt:lpstr>linhvuc</vt:lpstr>
      <vt:lpstr>tongiao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2020-08-19T08:12:40Z</cp:lastPrinted>
  <dcterms:created xsi:type="dcterms:W3CDTF">2020-07-31T02:09:25Z</dcterms:created>
  <dcterms:modified xsi:type="dcterms:W3CDTF">2020-08-24T08:30:17Z</dcterms:modified>
</cp:coreProperties>
</file>